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60" windowWidth="19815" windowHeight="7650" firstSheet="13" activeTab="13"/>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 name="Sheet13" sheetId="13" r:id="rId13"/>
    <sheet name="Sheet14" sheetId="14" r:id="rId14"/>
    <sheet name="Sheet15" sheetId="15" r:id="rId15"/>
    <sheet name="Sheet16" sheetId="16" r:id="rId16"/>
    <sheet name="Sheet17" sheetId="17" r:id="rId17"/>
    <sheet name="Sheet18" sheetId="18" r:id="rId18"/>
    <sheet name="Sheet19" sheetId="19" r:id="rId19"/>
    <sheet name="Sheet20" sheetId="20" r:id="rId20"/>
    <sheet name="Sheet21" sheetId="21" r:id="rId21"/>
    <sheet name="Sheet22" sheetId="22" r:id="rId22"/>
    <sheet name="Sheet23" sheetId="23" r:id="rId23"/>
    <sheet name="Sheet24" sheetId="24" r:id="rId24"/>
    <sheet name="Sheet25" sheetId="25" r:id="rId25"/>
    <sheet name="Sheet26" sheetId="26" r:id="rId26"/>
    <sheet name="Sheet27" sheetId="27" r:id="rId27"/>
    <sheet name="Sheet28" sheetId="28" r:id="rId28"/>
    <sheet name="Sheet29" sheetId="29" r:id="rId29"/>
    <sheet name="Sheet30" sheetId="30" r:id="rId30"/>
    <sheet name="Sheet31" sheetId="31" r:id="rId31"/>
  </sheets>
  <calcPr calcId="124519"/>
</workbook>
</file>

<file path=xl/calcChain.xml><?xml version="1.0" encoding="utf-8"?>
<calcChain xmlns="http://schemas.openxmlformats.org/spreadsheetml/2006/main">
  <c r="H6" i="9"/>
  <c r="H7"/>
  <c r="H8"/>
  <c r="H9"/>
  <c r="H10"/>
  <c r="H11"/>
  <c r="H12"/>
  <c r="H13"/>
  <c r="H14"/>
  <c r="H15"/>
  <c r="H16"/>
  <c r="H17"/>
  <c r="H18"/>
  <c r="H19"/>
  <c r="H20"/>
  <c r="H21"/>
  <c r="H5"/>
  <c r="F21" i="14"/>
  <c r="F20"/>
  <c r="F19"/>
  <c r="F18"/>
  <c r="F17"/>
  <c r="F16"/>
  <c r="F15"/>
  <c r="F14"/>
  <c r="F13"/>
  <c r="F12"/>
  <c r="F11"/>
  <c r="F10"/>
  <c r="F9"/>
  <c r="F8"/>
  <c r="F7"/>
  <c r="F6"/>
  <c r="F5"/>
  <c r="F22" l="1"/>
  <c r="F17" i="1" l="1"/>
  <c r="F16"/>
  <c r="F15"/>
  <c r="F14"/>
  <c r="F13"/>
  <c r="F11"/>
  <c r="F10"/>
  <c r="F9"/>
  <c r="F8"/>
  <c r="F7"/>
  <c r="F6"/>
  <c r="F5"/>
  <c r="F18" l="1"/>
  <c r="F15" i="29"/>
  <c r="F14"/>
  <c r="F13"/>
  <c r="F12"/>
  <c r="F11"/>
  <c r="F9"/>
  <c r="F8"/>
  <c r="F7"/>
  <c r="F6"/>
  <c r="F5"/>
  <c r="F16" l="1"/>
  <c r="F15" i="25"/>
  <c r="F14"/>
  <c r="F13"/>
  <c r="F12"/>
  <c r="F11"/>
  <c r="F9"/>
  <c r="F8"/>
  <c r="F7"/>
  <c r="F6"/>
  <c r="F5"/>
  <c r="H16" i="15"/>
  <c r="H15"/>
  <c r="H14"/>
  <c r="H13"/>
  <c r="H12"/>
  <c r="H11"/>
  <c r="H10"/>
  <c r="H9"/>
  <c r="H8"/>
  <c r="H7"/>
  <c r="H6"/>
  <c r="H5"/>
  <c r="F16" i="25" l="1"/>
  <c r="H16" i="16"/>
  <c r="H15"/>
  <c r="H14"/>
  <c r="H13"/>
  <c r="H12"/>
  <c r="H11"/>
  <c r="H10"/>
  <c r="H9"/>
  <c r="H8"/>
  <c r="H7"/>
  <c r="H6"/>
  <c r="H5"/>
  <c r="H19" i="19" l="1"/>
  <c r="H18"/>
  <c r="H17"/>
  <c r="H16"/>
  <c r="H15"/>
  <c r="H14"/>
  <c r="H13"/>
  <c r="H12"/>
  <c r="F12"/>
  <c r="H11"/>
  <c r="H10"/>
  <c r="F10"/>
  <c r="H9"/>
  <c r="H8"/>
  <c r="H7"/>
  <c r="H6"/>
  <c r="H5"/>
  <c r="H20" s="1"/>
  <c r="H15" i="21"/>
  <c r="H14"/>
  <c r="H13"/>
  <c r="H12"/>
  <c r="H11"/>
  <c r="H10"/>
  <c r="H9"/>
  <c r="H8"/>
  <c r="H7"/>
  <c r="H6"/>
  <c r="H5"/>
  <c r="H16" l="1"/>
  <c r="H22" i="28"/>
  <c r="H20"/>
  <c r="H19"/>
  <c r="H18"/>
  <c r="H17"/>
  <c r="H16"/>
  <c r="H15"/>
  <c r="H14"/>
  <c r="H13"/>
  <c r="H12"/>
  <c r="H11"/>
  <c r="H10"/>
  <c r="H9"/>
  <c r="H8"/>
  <c r="H7"/>
  <c r="H6"/>
  <c r="E5"/>
  <c r="H5" s="1"/>
  <c r="H21" s="1"/>
  <c r="H23" s="1"/>
  <c r="F15" i="23" l="1"/>
  <c r="F14"/>
  <c r="F13"/>
  <c r="F12"/>
  <c r="F11"/>
  <c r="F9"/>
  <c r="F8"/>
  <c r="F7"/>
  <c r="F6"/>
  <c r="F5"/>
  <c r="F15" i="26"/>
  <c r="F14"/>
  <c r="F13"/>
  <c r="F12"/>
  <c r="F11"/>
  <c r="F9"/>
  <c r="F8"/>
  <c r="F7"/>
  <c r="F6"/>
  <c r="F5"/>
  <c r="F18" i="10"/>
  <c r="F17"/>
  <c r="F16"/>
  <c r="F15"/>
  <c r="F14"/>
  <c r="F12"/>
  <c r="F11"/>
  <c r="F10"/>
  <c r="F9"/>
  <c r="F8"/>
  <c r="F7"/>
  <c r="F6"/>
  <c r="F19" s="1"/>
  <c r="F5"/>
  <c r="F16" i="26" l="1"/>
  <c r="F16" i="23"/>
  <c r="F19" i="18" l="1"/>
  <c r="F18"/>
  <c r="F17"/>
  <c r="F16"/>
  <c r="F15"/>
  <c r="F13"/>
  <c r="F12"/>
  <c r="F11"/>
  <c r="F10"/>
  <c r="F9"/>
  <c r="F8"/>
  <c r="F7"/>
  <c r="F6"/>
  <c r="F5"/>
  <c r="F19" i="17"/>
  <c r="F18"/>
  <c r="F17"/>
  <c r="F16"/>
  <c r="F15"/>
  <c r="F13"/>
  <c r="F12"/>
  <c r="F11"/>
  <c r="F10"/>
  <c r="F9"/>
  <c r="F8"/>
  <c r="F7"/>
  <c r="F6"/>
  <c r="F5"/>
  <c r="F20" s="1"/>
  <c r="F20" i="18" l="1"/>
  <c r="E21" i="9"/>
  <c r="E20"/>
  <c r="E19"/>
  <c r="E18"/>
  <c r="E17"/>
  <c r="E15"/>
  <c r="E14"/>
  <c r="E13"/>
  <c r="E12"/>
  <c r="E11"/>
  <c r="E10"/>
  <c r="E9"/>
  <c r="E8"/>
  <c r="E7"/>
  <c r="E6"/>
  <c r="E5"/>
  <c r="H22" l="1"/>
  <c r="H15" i="20" l="1"/>
  <c r="H14"/>
  <c r="H13"/>
  <c r="H12"/>
  <c r="H11"/>
  <c r="H9"/>
  <c r="H8"/>
  <c r="H7"/>
  <c r="H6"/>
  <c r="H5"/>
  <c r="H16" l="1"/>
  <c r="F18" i="8"/>
  <c r="F17"/>
  <c r="F16"/>
  <c r="F15"/>
  <c r="F14"/>
  <c r="F12"/>
  <c r="F11"/>
  <c r="F10"/>
  <c r="F9"/>
  <c r="F8"/>
  <c r="F7"/>
  <c r="F6"/>
  <c r="F19" s="1"/>
  <c r="F5"/>
  <c r="F14" i="6" l="1"/>
  <c r="C13"/>
  <c r="F13" s="1"/>
  <c r="F12"/>
  <c r="F11"/>
  <c r="F9"/>
  <c r="F8"/>
  <c r="F7"/>
  <c r="F6"/>
  <c r="F5"/>
  <c r="F15" i="3"/>
  <c r="F14"/>
  <c r="F13"/>
  <c r="F12"/>
  <c r="F11"/>
  <c r="F9"/>
  <c r="F8"/>
  <c r="F7"/>
  <c r="F6"/>
  <c r="F5"/>
  <c r="F14" i="2"/>
  <c r="F13"/>
  <c r="F12"/>
  <c r="F11"/>
  <c r="F10"/>
  <c r="F8"/>
  <c r="F7"/>
  <c r="F6"/>
  <c r="F5"/>
  <c r="F19" i="31"/>
  <c r="F18"/>
  <c r="F17"/>
  <c r="F16"/>
  <c r="F15"/>
  <c r="F13"/>
  <c r="F12"/>
  <c r="F11"/>
  <c r="F10"/>
  <c r="F9"/>
  <c r="F8"/>
  <c r="F7"/>
  <c r="F6"/>
  <c r="F5"/>
  <c r="F19" i="30"/>
  <c r="F18"/>
  <c r="F17"/>
  <c r="F16"/>
  <c r="F15"/>
  <c r="F13"/>
  <c r="F12"/>
  <c r="F11"/>
  <c r="F10"/>
  <c r="F9"/>
  <c r="F8"/>
  <c r="F7"/>
  <c r="F6"/>
  <c r="F5"/>
  <c r="F20" i="31" l="1"/>
  <c r="F20" i="30"/>
  <c r="F15" i="6"/>
  <c r="F16" i="3"/>
  <c r="F15" i="2"/>
  <c r="F19" i="27" l="1"/>
  <c r="F18"/>
  <c r="F17"/>
  <c r="F16"/>
  <c r="F15"/>
  <c r="F13"/>
  <c r="F12"/>
  <c r="F11"/>
  <c r="F10"/>
  <c r="F9"/>
  <c r="F8"/>
  <c r="F7"/>
  <c r="F6"/>
  <c r="F5"/>
  <c r="F20" l="1"/>
  <c r="F15" i="22"/>
  <c r="F14"/>
  <c r="F13"/>
  <c r="F12"/>
  <c r="F11"/>
  <c r="F9"/>
  <c r="F8"/>
  <c r="F7"/>
  <c r="F6"/>
  <c r="F5"/>
  <c r="F16" l="1"/>
  <c r="F14" i="5"/>
  <c r="C13"/>
  <c r="F13" s="1"/>
  <c r="F12"/>
  <c r="F11"/>
  <c r="F9"/>
  <c r="F8"/>
  <c r="F7"/>
  <c r="F6"/>
  <c r="F5"/>
  <c r="F14" i="4"/>
  <c r="F13"/>
  <c r="F12"/>
  <c r="F11"/>
  <c r="F10"/>
  <c r="F8"/>
  <c r="F7"/>
  <c r="F6"/>
  <c r="F5"/>
  <c r="F15" l="1"/>
  <c r="F15" i="5"/>
  <c r="F14" i="12" l="1"/>
  <c r="F13"/>
  <c r="F12"/>
  <c r="F11"/>
  <c r="F10"/>
  <c r="F8"/>
  <c r="F7"/>
  <c r="F6"/>
  <c r="F5"/>
  <c r="F15" l="1"/>
  <c r="F14" i="7"/>
  <c r="F13"/>
  <c r="C13"/>
  <c r="F12"/>
  <c r="F11"/>
  <c r="F9"/>
  <c r="F8"/>
  <c r="F7"/>
  <c r="F6"/>
  <c r="F5"/>
  <c r="F15" l="1"/>
  <c r="F18" i="13"/>
  <c r="F17"/>
  <c r="F16"/>
  <c r="F15"/>
  <c r="F14"/>
  <c r="F12"/>
  <c r="F11"/>
  <c r="F10"/>
  <c r="F9"/>
  <c r="F8"/>
  <c r="F7"/>
  <c r="F6"/>
  <c r="F5"/>
  <c r="F19" l="1"/>
  <c r="F18" i="11"/>
  <c r="F17"/>
  <c r="F16"/>
  <c r="F15"/>
  <c r="F14"/>
  <c r="F12"/>
  <c r="F11"/>
  <c r="F10"/>
  <c r="F9"/>
  <c r="F8"/>
  <c r="F7"/>
  <c r="F6"/>
  <c r="F5"/>
  <c r="F19" l="1"/>
  <c r="F15" i="24"/>
  <c r="F14"/>
  <c r="F13"/>
  <c r="F12"/>
  <c r="F11"/>
  <c r="F9"/>
  <c r="F8"/>
  <c r="F16" s="1"/>
  <c r="F7"/>
  <c r="F6"/>
  <c r="F5"/>
</calcChain>
</file>

<file path=xl/sharedStrings.xml><?xml version="1.0" encoding="utf-8"?>
<sst xmlns="http://schemas.openxmlformats.org/spreadsheetml/2006/main" count="1311" uniqueCount="194">
  <si>
    <t>RANCHI MUNICIPAL CORPORATION, RANCHI</t>
  </si>
  <si>
    <t xml:space="preserve">BILL OF QUANTITY </t>
  </si>
  <si>
    <r>
      <t xml:space="preserve">Name of Work :-  </t>
    </r>
    <r>
      <rPr>
        <b/>
        <sz val="11"/>
        <color theme="1"/>
        <rFont val="Kruti Dev 010"/>
      </rPr>
      <t>okMZ la0 47 ds vUrxZr rsrjh Vksyh ukedwe esa 'kq'khy xqIrk th ds ?kj ls pUnu dqekj th ds ?kj rd 
                   ih0lh0lh0 iFk fuekZ.k dk;ZA</t>
    </r>
  </si>
  <si>
    <t>SL.NO.</t>
  </si>
  <si>
    <t>ITEMS OF WORK</t>
  </si>
  <si>
    <t>Qty</t>
  </si>
  <si>
    <t>Unit</t>
  </si>
  <si>
    <t>Rate</t>
  </si>
  <si>
    <t>Amount</t>
  </si>
  <si>
    <t>Providing labour for cleaning the work site before and after work etc</t>
  </si>
  <si>
    <t>Each</t>
  </si>
  <si>
    <t>2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</si>
  <si>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</si>
  <si>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CUM</t>
  </si>
  <si>
    <t>3
5.1.10</t>
  </si>
  <si>
    <t>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</si>
  <si>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r>
      <t>Per M</t>
    </r>
    <r>
      <rPr>
        <b/>
        <vertAlign val="superscript"/>
        <sz val="10"/>
        <rFont val="Times New Roman"/>
        <family val="1"/>
      </rPr>
      <t>3</t>
    </r>
  </si>
  <si>
    <t>4
8.6.8</t>
  </si>
  <si>
    <t>Supplying and laying (properly as per design and drawing) rip-rap with good quality of Boulders duly packed including the cost of materials, royalty all taxes etc. but excluding the cost of carriage all complete as per specification and direction of E/I.</t>
  </si>
  <si>
    <t>5
5.3.2</t>
  </si>
  <si>
    <t>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</si>
  <si>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 xml:space="preserve">Carriage of Materials </t>
  </si>
  <si>
    <t xml:space="preserve"> Local Sand 18 KM </t>
  </si>
  <si>
    <t xml:space="preserve">Sand 42 KM </t>
  </si>
  <si>
    <t>Stone Boulder 29 km</t>
  </si>
  <si>
    <t>Stone Chips  (lead 15 KM)</t>
  </si>
  <si>
    <t>Earth ( Lead upto 1 K.M )</t>
  </si>
  <si>
    <t>Total Boq amount</t>
  </si>
  <si>
    <t xml:space="preserve">                                                                                                        Assistant Engineer 
                                                                                                         Ranchi Municipal Corporation
                                                                                                         Ranchi</t>
  </si>
  <si>
    <t xml:space="preserve">Name of Work :-Construction of Drain at Harmu colony harmu Infront of Ratan Residency to Sudha Dairy
                           shop Under ward no-26
</t>
  </si>
  <si>
    <t>1
5.1.1
+
5.1.2</t>
  </si>
  <si>
    <t>2
5.1.10</t>
  </si>
  <si>
    <t>3
8.6.8</t>
  </si>
  <si>
    <t>4
5.3.2</t>
  </si>
  <si>
    <t>5
5.2.34</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</si>
  <si>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</si>
  <si>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6
5.7.11
+
5.7.12</t>
  </si>
  <si>
    <t>Providing 25 mm thick cement plaster (1:4) with clean Course sand of F.M 1.5 and 1.5mm cement punning including Screening curing with all leads and lifts of water, scoffing taxes as per royalty all complete as per specification and direction of E/I</t>
  </si>
  <si>
    <t>Sqm</t>
  </si>
  <si>
    <t>7
5.3.2.1</t>
  </si>
  <si>
    <t>Providing Precast R.C.C. M-200 with nominal mix of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</si>
  <si>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8
5.5.5
(b)</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</si>
  <si>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</si>
  <si>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</si>
  <si>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Total boq amount</t>
  </si>
  <si>
    <t xml:space="preserve">                                                                                                       Executive Engineer 
                                                                                                         Ranchi Municipal Corporation
                                                                                                         Ranchi</t>
  </si>
  <si>
    <t>Name of Work :- Construction of Drain and culvert at New Pundag from Infront of Pinki store to Main
                             Nala near Sai City main road Under ward no-36</t>
  </si>
  <si>
    <t>4
5.3.2.1</t>
  </si>
  <si>
    <t>7
5.3.30.1</t>
  </si>
  <si>
    <t>Boq amount</t>
  </si>
  <si>
    <t xml:space="preserve">                                                                                                      Executive Engineer 
                                                                                                         Ranchi Municipal Corporation
                                                                                                         Ranchi</t>
  </si>
  <si>
    <r>
      <rPr>
        <b/>
        <sz val="11"/>
        <color theme="1"/>
        <rFont val="Times New Roman"/>
        <family val="1"/>
      </rPr>
      <t>Name of Work :- Construction of PCC road in Hotwar Baken toli from naya Mandir (Hanuman) 
                             to transfarmer in Under ward no-07</t>
    </r>
    <r>
      <rPr>
        <b/>
        <sz val="11"/>
        <color theme="1"/>
        <rFont val="Kruti Dev 010"/>
      </rPr>
      <t xml:space="preserve">
</t>
    </r>
  </si>
  <si>
    <t>QTY</t>
  </si>
  <si>
    <t>UNIT</t>
  </si>
  <si>
    <t>RATE</t>
  </si>
  <si>
    <t>AMOUNT</t>
  </si>
  <si>
    <t>2
BCD</t>
  </si>
  <si>
    <t xml:space="preserve">Providing, supplying and spreading of stone dust in filling is foundation trenches or in plinth the including </t>
  </si>
  <si>
    <t>Per M3</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</si>
  <si>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</si>
  <si>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5
5.1.8</t>
  </si>
  <si>
    <t>Filling in foundation trenches and plinth in layers not exceeding 150mm thick well watered rammed fully completed</t>
  </si>
  <si>
    <t>Carriage of Materials</t>
  </si>
  <si>
    <t xml:space="preserve"> Course Sand 42KM</t>
  </si>
  <si>
    <t>Stone Boulder 36 Km</t>
  </si>
  <si>
    <t>Stone Chips &amp; Dust  (Lead 15  KM)</t>
  </si>
  <si>
    <t xml:space="preserve">                                                                                                         Executive Engineer 
                                                                                                         Ranchi Municipal Corporation
                                                                                                         Ranchi</t>
  </si>
  <si>
    <r>
      <t xml:space="preserve">Name of Work :- </t>
    </r>
    <r>
      <rPr>
        <b/>
        <sz val="14"/>
        <color theme="1"/>
        <rFont val="Kruti Dev 010"/>
      </rPr>
      <t>okMZ la0 35 ds vUrxZr bykgh uxj jksM u0a 6 esa ih0lh0lh0 iFk fuekZ.k dk;ZA</t>
    </r>
  </si>
  <si>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</si>
  <si>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 xml:space="preserve"> Local Sand 14 KM </t>
  </si>
  <si>
    <t xml:space="preserve">Sand 49 KM </t>
  </si>
  <si>
    <t>Stone Boulder 36 km</t>
  </si>
  <si>
    <t>Stone Chips  (lead 22 KM)</t>
  </si>
  <si>
    <t xml:space="preserve">                                                                                                        Executive Engineer 
                                                                                                         Ranchi Municipal Corporation
                                                                                                         Ranchi</t>
  </si>
  <si>
    <t>Name of Work :-Construction of PCC road at Kushum vihar road no-09 Under ward no-4</t>
  </si>
  <si>
    <t>Stone Boulder 29 KM</t>
  </si>
  <si>
    <t>Earth lead 1 KM</t>
  </si>
  <si>
    <t>Boq cost</t>
  </si>
  <si>
    <t xml:space="preserve">                                                                                                     Executive Engineer 
                                                                                                         Ranchi Municipal Corporation
                                                                                                         Ranchi</t>
  </si>
  <si>
    <r>
      <rPr>
        <b/>
        <sz val="11"/>
        <color theme="1"/>
        <rFont val="Times New Roman"/>
        <family val="1"/>
      </rPr>
      <t>Name of Work :- Construction of PCC road in Hotwar area near the house of H.K bhattachari
                            Under ward no-07</t>
    </r>
    <r>
      <rPr>
        <b/>
        <sz val="11"/>
        <color theme="1"/>
        <rFont val="Kruti Dev 010"/>
      </rPr>
      <t xml:space="preserve">
</t>
    </r>
  </si>
  <si>
    <r>
      <t xml:space="preserve">Name of Work :-  </t>
    </r>
    <r>
      <rPr>
        <b/>
        <sz val="11"/>
        <color theme="1"/>
        <rFont val="Kruti Dev 010"/>
      </rPr>
      <t>okMZ la0 47 ds vUrxZr rsrjh Vksyh ukedwe esa 'kEHkq dqekj th ds ?kj ls izse dqekj th ds ?kj rd 
                   ih0lh0lh0 iFk fuekZ.k dk;ZA</t>
    </r>
  </si>
  <si>
    <r>
      <t xml:space="preserve">Name of Work :-  </t>
    </r>
    <r>
      <rPr>
        <b/>
        <sz val="11"/>
        <color theme="1"/>
        <rFont val="Kruti Dev 010"/>
      </rPr>
      <t>okMZ la0 44 ds vUrxZr ikjl Vksyh esa jQrkj ds ?kj ls efLtn rd ukyh fuekZ.k dk;ZA</t>
    </r>
  </si>
  <si>
    <t>6
5.2.34</t>
  </si>
  <si>
    <t>7
5.7.11
+
5.7.12</t>
  </si>
  <si>
    <t>8
5.3.30.1</t>
  </si>
  <si>
    <t>9
5.5.5
(b)</t>
  </si>
  <si>
    <t>A</t>
  </si>
  <si>
    <t>A(i)</t>
  </si>
  <si>
    <t>B</t>
  </si>
  <si>
    <t>C</t>
  </si>
  <si>
    <t>D</t>
  </si>
  <si>
    <r>
      <t>Name of Work :-</t>
    </r>
    <r>
      <rPr>
        <b/>
        <sz val="12"/>
        <color theme="1"/>
        <rFont val="Kruti Dev 010"/>
      </rPr>
      <t>okMZ la0 49 vUrxZr ds0th0,u0 dksyksuh jksM la0 2 esa cM+k iqfy;k fuekZ.k dk;ZA</t>
    </r>
    <r>
      <rPr>
        <b/>
        <sz val="12"/>
        <color theme="1"/>
        <rFont val="Times New Roman"/>
        <family val="1"/>
      </rPr>
      <t xml:space="preserve">
</t>
    </r>
  </si>
  <si>
    <t>Labour for cleaning the work site before and after work etc.</t>
  </si>
  <si>
    <t xml:space="preserve">                                                                                                       Assistant Engineer 
                                                                                                         Ranchi Municipal Corporation
                                                                                                         Ranchi</t>
  </si>
  <si>
    <r>
      <t>Name of Work :-</t>
    </r>
    <r>
      <rPr>
        <b/>
        <sz val="12"/>
        <color theme="1"/>
        <rFont val="Kruti Dev 010"/>
      </rPr>
      <t>okMZ la0 49 vUrxZr euhVksyk [oktk uxj esa eks0 'kehe ds ?kj ls ysdj euu ds ?kj 
                rd ukyh fuekZ.k dk;ZA</t>
    </r>
    <r>
      <rPr>
        <b/>
        <sz val="12"/>
        <color theme="1"/>
        <rFont val="Times New Roman"/>
        <family val="1"/>
      </rPr>
      <t xml:space="preserve">
</t>
    </r>
  </si>
  <si>
    <t>Name of Work :-Construction of PCC road at Kushum vihar road no-3 Under ward no-4</t>
  </si>
  <si>
    <t>Name of Work :-Construction of PCC road Infront Residence of Dr.P.D Singh at Harihar Singh road Under ward no-4</t>
  </si>
  <si>
    <t xml:space="preserve">1
5.1.1
</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</si>
  <si>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t>
  </si>
  <si>
    <t>2
5.1.2</t>
  </si>
  <si>
    <t xml:space="preserve">  Extra for earth work in hard soil as per specification and direction of E/I. </t>
  </si>
  <si>
    <t xml:space="preserve"> Local Sand 13 KM </t>
  </si>
  <si>
    <t>Stone Boulder 36 KM</t>
  </si>
  <si>
    <t xml:space="preserve">                                                                                                     Assistant Engineer 
                                                                                                         Ranchi Municipal Corporation
                                                                                                         Ranchi</t>
  </si>
  <si>
    <r>
      <rPr>
        <b/>
        <sz val="11"/>
        <color theme="1"/>
        <rFont val="Times New Roman"/>
        <family val="1"/>
      </rPr>
      <t>Name of Work :- Construction of PCC road at Sainik colony from house of Ashok singh to house
                           of Lallan kunwar in Under ward no-07</t>
    </r>
    <r>
      <rPr>
        <b/>
        <sz val="11"/>
        <color theme="1"/>
        <rFont val="Kruti Dev 010"/>
      </rPr>
      <t xml:space="preserve">
</t>
    </r>
  </si>
  <si>
    <t xml:space="preserve">                                                                                                         Assistant Engineer 
                                                                                                         Ranchi Municipal Corporation
                                                                                                         Ranchi</t>
  </si>
  <si>
    <t>Supplying &amp; laying (proparly as per design and drawing rip-rap with good quality of boulder only paver including as per specification and direction of E/I</t>
  </si>
  <si>
    <t>4
5.3.5.1</t>
  </si>
  <si>
    <t>Providing RCC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</si>
  <si>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5
5.3.30.1</t>
  </si>
  <si>
    <t>6
5.5.5</t>
  </si>
  <si>
    <t>Providing Tor steel reinforcement of 8mm,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</si>
  <si>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10 mm dia</t>
  </si>
  <si>
    <t>12mm dia</t>
  </si>
  <si>
    <t>Stone Chips  (lead 22KM)</t>
  </si>
  <si>
    <t>Stone dust 15 KM</t>
  </si>
  <si>
    <t>Name of Work :-Construction of PCC road at Khaniz nagar doranda near Mamta house Under ward no-45</t>
  </si>
  <si>
    <t>Labour for cleaning before this site complete as per specification and direction of E/i</t>
  </si>
  <si>
    <t xml:space="preserve">                                                                                                     Assistant  Engineer 
                                                                                                         Ranchi Municipal Corporation
                                                                                                         Ranchi</t>
  </si>
  <si>
    <r>
      <t>Name of Work :-</t>
    </r>
    <r>
      <rPr>
        <b/>
        <sz val="11"/>
        <color theme="1"/>
        <rFont val="Kruti Dev 010"/>
      </rPr>
      <t>okMZ la0 22 vUrxZr ykSg QSDVªh jksM esa caxkyh gksVy ds ihNs ,oa fQjnkSl dksyksuh] fgUnih&lt;+h esa 
                  ukyh fuekZ.k dk;ZA</t>
    </r>
    <r>
      <rPr>
        <b/>
        <sz val="11"/>
        <color theme="1"/>
        <rFont val="Times New Roman"/>
        <family val="1"/>
      </rPr>
      <t xml:space="preserve">
</t>
    </r>
  </si>
  <si>
    <t>Labour for cleaning the work site before and after work etc</t>
  </si>
  <si>
    <t>2
5.10.2</t>
  </si>
  <si>
    <t>Dismantling plain cement concrete or lime work including stacking serviceable materials in coutable stacks within 15M lead and disposal of unserviceable materials with all complete as per specification and direction of E/I</t>
  </si>
  <si>
    <t>3
5.1.1
+
5.1.2</t>
  </si>
  <si>
    <t>4
5.1.10</t>
  </si>
  <si>
    <t>5
8.6.8</t>
  </si>
  <si>
    <t>6
5.3.2.1</t>
  </si>
  <si>
    <t>Providing RCC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</si>
  <si>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7
5.3.5.1</t>
  </si>
  <si>
    <t>8
5.2.34</t>
  </si>
  <si>
    <t>9
5.7.11
+
5.7.12</t>
  </si>
  <si>
    <t>10
5.3.30.1</t>
  </si>
  <si>
    <t>11
5.5.5
(b)</t>
  </si>
  <si>
    <t xml:space="preserve"> Local Sand 16 KM </t>
  </si>
  <si>
    <t xml:space="preserve">Sand 47 KM </t>
  </si>
  <si>
    <t>Stone Boulder 34 km</t>
  </si>
  <si>
    <t>Stone Chips  (lead 20 KM)</t>
  </si>
  <si>
    <t xml:space="preserve">Name of Work :-Construction of  Drain at Darjee Mohallah from Pistiya masjid to late md Hafeez
                           Under ward no-44
</t>
  </si>
  <si>
    <t>1
5.10.3</t>
  </si>
  <si>
    <t>Dismantling RCC slab including stacking serviceable materials in coutable stacks within 15M lead and disposal of unserviceable materials with all complete as per specification and direction of E/I</t>
  </si>
  <si>
    <t>8
5.3.2.1</t>
  </si>
  <si>
    <t>Name of Work :-Construction of RCC Drain at Ghosh compound Central Street Under ward no-23</t>
  </si>
  <si>
    <t>2
5.10.3</t>
  </si>
  <si>
    <t>Dismantling RCC slab including stacking serviceable materials in countable stacks within 15M lead or do…. All complete asper specification and direction of E/I`</t>
  </si>
  <si>
    <t>8
5.5.5</t>
  </si>
  <si>
    <r>
      <t xml:space="preserve">Name of Work :-  </t>
    </r>
    <r>
      <rPr>
        <b/>
        <sz val="11"/>
        <color theme="1"/>
        <rFont val="Kruti Dev 010"/>
      </rPr>
      <t>okMZ la0 47 ds vUrxZr rsrjh Vksyh ukedwe esa ';ke lkgq th ds ?kj ls lquhy ,Ddk th ds ?kj rd 
                   ih0lh0lh0 iFk fuekZ.k dk;ZA</t>
    </r>
  </si>
  <si>
    <r>
      <t xml:space="preserve">Name of Work :-  </t>
    </r>
    <r>
      <rPr>
        <b/>
        <sz val="11"/>
        <color theme="1"/>
        <rFont val="Kruti Dev 010"/>
      </rPr>
      <t>okMZ la0 47 ds vUrxZr rsrjh Vksyh ukedwe esa esgrk th ds ?kj ls 'kqDyk th ds ?kj rd ih0lh0lh0 iFk 
                    fuekZ.k dk;ZA</t>
    </r>
  </si>
  <si>
    <r>
      <t xml:space="preserve">Name of Work :- </t>
    </r>
    <r>
      <rPr>
        <b/>
        <sz val="11"/>
        <color theme="1"/>
        <rFont val="Kruti Dev 010"/>
      </rPr>
      <t xml:space="preserve">dqEgkj Vksyh esa ;kno th ds ?kj ls d`".kk lkgq ds ?kj rd ukyh dk fuekZ.k dk;ZA </t>
    </r>
  </si>
  <si>
    <t>Labour for cleaning the work site before and after work etc. and for head load of materials.</t>
  </si>
  <si>
    <t>3.
5.10.1</t>
  </si>
  <si>
    <t>Dimenteling Pucca drain brick or lime including stacking servicalble material in countable stack within 15mm --------do----------------- as per specification &amp; direction of E/I.</t>
  </si>
  <si>
    <t>cum</t>
  </si>
  <si>
    <t>10
5.3.2.1</t>
  </si>
  <si>
    <t>7.
5.7.11
+
5.7.12</t>
  </si>
  <si>
    <t>Per M2</t>
  </si>
  <si>
    <t>9.
5.5.5
b</t>
  </si>
  <si>
    <t xml:space="preserve"> Local Sand 42 KM </t>
  </si>
  <si>
    <t xml:space="preserve">Sand 18 KM </t>
  </si>
  <si>
    <t>boq amount</t>
  </si>
  <si>
    <t>Deduction 50% Dismentling Boulder Cost</t>
  </si>
  <si>
    <t>Total Rs.</t>
  </si>
  <si>
    <r>
      <t>Name of Work :-</t>
    </r>
    <r>
      <rPr>
        <b/>
        <sz val="11"/>
        <color theme="1"/>
        <rFont val="Kruti Dev 010"/>
      </rPr>
      <t xml:space="preserve">vjfoUnksa uxj esa ih0 lh0 lh0 iFk lq/kkj dk;ZA </t>
    </r>
  </si>
  <si>
    <t>Labour for cleaning the work site before and after work etc and for head load of Materials</t>
  </si>
  <si>
    <t>Providing stone dust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</si>
  <si>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t>Local sand 42 km</t>
  </si>
  <si>
    <t>Stone Chips &amp; Dust  (lead 15KM)</t>
  </si>
  <si>
    <r>
      <t>Name of Work :-</t>
    </r>
    <r>
      <rPr>
        <b/>
        <sz val="11"/>
        <color theme="1"/>
        <rFont val="Kruti Dev 010"/>
      </rPr>
      <t xml:space="preserve">vjfoUnksa uxj ea ukyh dk fuekZ.k dk;ZA </t>
    </r>
  </si>
  <si>
    <t xml:space="preserve">5
5.3.2
</t>
  </si>
  <si>
    <r>
      <t>Per M</t>
    </r>
    <r>
      <rPr>
        <b/>
        <vertAlign val="superscript"/>
        <sz val="10"/>
        <color theme="1"/>
        <rFont val="Times New Roman"/>
        <family val="1"/>
      </rPr>
      <t>3</t>
    </r>
  </si>
  <si>
    <t xml:space="preserve">7
5.7.11
+
5.7.12
</t>
  </si>
  <si>
    <r>
      <t xml:space="preserve">Name of Work :- </t>
    </r>
    <r>
      <rPr>
        <b/>
        <sz val="11"/>
        <color theme="1"/>
        <rFont val="Kruti Dev 010"/>
      </rPr>
      <t xml:space="preserve">nthZ eqgYyk esa efLtn ls eks0 gklhQ ds ?kj rd iFk lq/kkj dk;ZA 
</t>
    </r>
    <r>
      <rPr>
        <b/>
        <sz val="11"/>
        <color theme="1"/>
        <rFont val="Times New Roman"/>
        <family val="1"/>
      </rPr>
      <t/>
    </r>
  </si>
  <si>
    <r>
      <t xml:space="preserve">Name of Work :-  </t>
    </r>
    <r>
      <rPr>
        <b/>
        <sz val="11"/>
        <color theme="1"/>
        <rFont val="Kruti Dev 010"/>
      </rPr>
      <t>okMZ la0 47 ds vUrxZr rsrjh Vksyh ukedwe esa usiyk th ds ?kj ls n'kjFk ;kno th ds ?kj rd 
                   ih0lh0lh0 iFk fuekZ.k dk;ZA</t>
    </r>
  </si>
  <si>
    <t>Name of Work :Construction of PCC road at Kunwar singh colony Hinoo from 
                          Vidhyakumar to Niraj kumar patil via Munna Under ward no-49</t>
  </si>
  <si>
    <r>
      <t xml:space="preserve">Name of Work :- </t>
    </r>
    <r>
      <rPr>
        <b/>
        <sz val="11"/>
        <color theme="1"/>
        <rFont val="Kruti Dev 010"/>
      </rPr>
      <t xml:space="preserve">okMZ la0 04 ds vUrxZr fcjlk CyM cSad cfj;krw esa jksM la0 3 panUk flag ds ?kj ds lehi 
                   ukyh fuekZ.kA
</t>
    </r>
    <r>
      <rPr>
        <b/>
        <sz val="11"/>
        <color theme="1"/>
        <rFont val="Cambria"/>
        <family val="1"/>
        <scheme val="major"/>
      </rPr>
      <t/>
    </r>
  </si>
  <si>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t>
  </si>
  <si>
    <t xml:space="preserve">     Extra for earth work in hard soil as per specification and direction of E/I. </t>
  </si>
  <si>
    <t>6
5.3.30.1</t>
  </si>
  <si>
    <t>7
5.5.5
(b)</t>
  </si>
  <si>
    <r>
      <t>Name of Work :-Construction of RCC Culvert Near Jaguar Camp at JSCA Stadium Road,
                            Under ward no-37</t>
    </r>
    <r>
      <rPr>
        <b/>
        <sz val="11"/>
        <color theme="1"/>
        <rFont val="Kruti Dev 010"/>
      </rPr>
      <t xml:space="preserve">
</t>
    </r>
    <r>
      <rPr>
        <b/>
        <sz val="11"/>
        <color theme="1"/>
        <rFont val="Cambria"/>
        <family val="1"/>
        <scheme val="major"/>
      </rPr>
      <t/>
    </r>
  </si>
  <si>
    <t>2
5.10.1</t>
  </si>
  <si>
    <t>Dismantling of pucca brick or lime concre …………. Do …………. All complete asper specification and direction of E/I</t>
  </si>
  <si>
    <t>3
5.10.3</t>
  </si>
  <si>
    <t>Dismantling RCC or lime cement concrete …….. Do ……….. E/I</t>
  </si>
  <si>
    <t>4
5.1.1
+
5.1.2</t>
  </si>
  <si>
    <t>5
5.1.10</t>
  </si>
  <si>
    <t>6
5.35.1</t>
  </si>
  <si>
    <t>6
8.6.8</t>
  </si>
  <si>
    <t>7
5.3.2</t>
  </si>
  <si>
    <t xml:space="preserve">11
5.5.5
</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</si>
  <si>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
08 mm dia</t>
  </si>
  <si>
    <t>12
5.5.5
(b)</t>
  </si>
  <si>
    <t>Providing tor Steel reinforcement of 10mm, 12mm and 16 mm dia bars as  per --------do---------------all complete as per building specification and direction of E/I.</t>
  </si>
  <si>
    <t>Name of Work :- Construction of RCC Culvert at Hosing Cplony  near Das Jee House under ward No-09</t>
  </si>
  <si>
    <r>
      <t xml:space="preserve">Name of Work :- </t>
    </r>
    <r>
      <rPr>
        <b/>
        <sz val="11"/>
        <color theme="1"/>
        <rFont val="Kruti Dev 010"/>
      </rPr>
      <t xml:space="preserve">nthZ eqgYyk esa vdcj ds ?kj ls eks0 tkfey ds ?kj rd iFk lq/kkj dk;ZA </t>
    </r>
  </si>
</sst>
</file>

<file path=xl/styles.xml><?xml version="1.0" encoding="utf-8"?>
<styleSheet xmlns="http://schemas.openxmlformats.org/spreadsheetml/2006/main">
  <numFmts count="1">
    <numFmt numFmtId="164" formatCode="0.000"/>
  </numFmts>
  <fonts count="25">
    <font>
      <sz val="11"/>
      <color theme="1"/>
      <name val="Calibri"/>
      <family val="2"/>
      <scheme val="minor"/>
    </font>
    <font>
      <b/>
      <sz val="11"/>
      <color theme="1"/>
      <name val="Calibri"/>
      <family val="2"/>
      <scheme val="minor"/>
    </font>
    <font>
      <b/>
      <sz val="14"/>
      <color theme="1"/>
      <name val="Calibri"/>
      <family val="2"/>
      <scheme val="minor"/>
    </font>
    <font>
      <b/>
      <sz val="11"/>
      <color theme="1"/>
      <name val="Times New Roman"/>
      <family val="1"/>
    </font>
    <font>
      <b/>
      <sz val="11"/>
      <color theme="1"/>
      <name val="Kruti Dev 010"/>
    </font>
    <font>
      <sz val="9"/>
      <color theme="1"/>
      <name val="Times New Roman"/>
      <family val="1"/>
    </font>
    <font>
      <b/>
      <sz val="8.5"/>
      <name val="Times New Roman"/>
      <family val="1"/>
    </font>
    <font>
      <b/>
      <sz val="10"/>
      <name val="Times New Roman"/>
      <family val="1"/>
    </font>
    <font>
      <b/>
      <sz val="10"/>
      <color theme="1"/>
      <name val="Times New Roman"/>
      <family val="1"/>
    </font>
    <font>
      <b/>
      <vertAlign val="superscript"/>
      <sz val="10"/>
      <name val="Times New Roman"/>
      <family val="1"/>
    </font>
    <font>
      <b/>
      <sz val="14"/>
      <name val="Times New Roman"/>
      <family val="1"/>
    </font>
    <font>
      <b/>
      <sz val="11"/>
      <name val="Calibri"/>
      <family val="2"/>
      <scheme val="minor"/>
    </font>
    <font>
      <b/>
      <sz val="8.5"/>
      <color theme="1"/>
      <name val="Times New Roman"/>
      <family val="1"/>
    </font>
    <font>
      <b/>
      <sz val="16"/>
      <color theme="1"/>
      <name val="Calibri"/>
      <family val="2"/>
      <scheme val="minor"/>
    </font>
    <font>
      <b/>
      <sz val="9"/>
      <name val="Times New Roman"/>
      <family val="1"/>
    </font>
    <font>
      <b/>
      <sz val="11"/>
      <name val="Times New Roman"/>
      <family val="1"/>
    </font>
    <font>
      <sz val="11"/>
      <name val="Calibri"/>
      <family val="2"/>
      <scheme val="minor"/>
    </font>
    <font>
      <b/>
      <sz val="10"/>
      <name val="Calibri"/>
      <family val="2"/>
      <scheme val="minor"/>
    </font>
    <font>
      <b/>
      <sz val="14"/>
      <color theme="1"/>
      <name val="Kruti Dev 010"/>
    </font>
    <font>
      <b/>
      <sz val="12"/>
      <color theme="1"/>
      <name val="Times New Roman"/>
      <family val="1"/>
    </font>
    <font>
      <b/>
      <sz val="12"/>
      <color theme="1"/>
      <name val="Kruti Dev 010"/>
    </font>
    <font>
      <b/>
      <sz val="10"/>
      <color rgb="FF000000"/>
      <name val="Times New Roman"/>
      <family val="1"/>
    </font>
    <font>
      <b/>
      <vertAlign val="superscript"/>
      <sz val="10"/>
      <color theme="1"/>
      <name val="Times New Roman"/>
      <family val="1"/>
    </font>
    <font>
      <b/>
      <sz val="9"/>
      <color theme="1"/>
      <name val="Times New Roman"/>
      <family val="1"/>
    </font>
    <font>
      <b/>
      <sz val="11"/>
      <color theme="1"/>
      <name val="Cambria"/>
      <family val="1"/>
      <scheme val="major"/>
    </font>
  </fonts>
  <fills count="5">
    <fill>
      <patternFill patternType="none"/>
    </fill>
    <fill>
      <patternFill patternType="gray125"/>
    </fill>
    <fill>
      <patternFill patternType="solid">
        <fgColor rgb="FFA6A6A6"/>
        <bgColor indexed="64"/>
      </patternFill>
    </fill>
    <fill>
      <patternFill patternType="solid">
        <fgColor theme="0"/>
        <bgColor indexed="64"/>
      </patternFill>
    </fill>
    <fill>
      <patternFill patternType="solid">
        <fgColor rgb="FFFFFFFF"/>
        <bgColor indexed="64"/>
      </patternFill>
    </fill>
  </fills>
  <borders count="9">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s>
  <cellStyleXfs count="1">
    <xf numFmtId="0" fontId="0" fillId="0" borderId="0"/>
  </cellStyleXfs>
  <cellXfs count="68">
    <xf numFmtId="0" fontId="0" fillId="0" borderId="0" xfId="0"/>
    <xf numFmtId="0" fontId="2" fillId="0" borderId="0" xfId="0" applyFont="1" applyBorder="1" applyAlignment="1">
      <alignment vertical="top"/>
    </xf>
    <xf numFmtId="0" fontId="3" fillId="0" borderId="0" xfId="0" applyFont="1" applyBorder="1" applyAlignment="1">
      <alignment vertical="top" wrapText="1"/>
    </xf>
    <xf numFmtId="0" fontId="5" fillId="2" borderId="4" xfId="0" applyFont="1" applyFill="1" applyBorder="1" applyAlignment="1">
      <alignment horizontal="center" vertical="top" wrapText="1"/>
    </xf>
    <xf numFmtId="0" fontId="6" fillId="0" borderId="4" xfId="0" applyFont="1" applyBorder="1" applyAlignment="1">
      <alignment horizontal="center" vertical="center" wrapText="1"/>
    </xf>
    <xf numFmtId="0" fontId="7" fillId="0" borderId="4" xfId="0" applyFont="1" applyBorder="1" applyAlignment="1">
      <alignment horizontal="justify" vertical="top" wrapText="1"/>
    </xf>
    <xf numFmtId="2" fontId="8" fillId="3" borderId="4" xfId="0" applyNumberFormat="1"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lignment vertical="center" wrapText="1"/>
    </xf>
    <xf numFmtId="0" fontId="10" fillId="0" borderId="4" xfId="0" applyFont="1" applyBorder="1" applyAlignment="1">
      <alignment horizontal="justify" vertical="top" wrapText="1"/>
    </xf>
    <xf numFmtId="0" fontId="0" fillId="0" borderId="4" xfId="0" applyBorder="1" applyAlignment="1">
      <alignment horizontal="center" vertical="center"/>
    </xf>
    <xf numFmtId="2" fontId="1" fillId="0" borderId="4" xfId="0" applyNumberFormat="1" applyFont="1" applyBorder="1" applyAlignment="1">
      <alignment horizontal="center" vertical="center"/>
    </xf>
    <xf numFmtId="0" fontId="0" fillId="0" borderId="4" xfId="0" applyBorder="1"/>
    <xf numFmtId="0" fontId="1" fillId="0" borderId="4" xfId="0" applyFont="1" applyBorder="1" applyAlignment="1">
      <alignment horizontal="center" vertical="center"/>
    </xf>
    <xf numFmtId="0" fontId="0" fillId="0" borderId="0" xfId="0" applyBorder="1"/>
    <xf numFmtId="0" fontId="1" fillId="0" borderId="0" xfId="0" applyFont="1" applyBorder="1" applyAlignment="1">
      <alignment horizontal="center" vertical="center"/>
    </xf>
    <xf numFmtId="2" fontId="1" fillId="0" borderId="0" xfId="0" applyNumberFormat="1" applyFont="1" applyBorder="1" applyAlignment="1">
      <alignment horizontal="center" vertical="center"/>
    </xf>
    <xf numFmtId="0" fontId="12" fillId="0" borderId="4" xfId="0" applyFont="1" applyBorder="1" applyAlignment="1">
      <alignment horizontal="center" vertical="center" wrapText="1"/>
    </xf>
    <xf numFmtId="0" fontId="13" fillId="0" borderId="0" xfId="0" applyFont="1" applyBorder="1" applyAlignment="1">
      <alignment vertical="top"/>
    </xf>
    <xf numFmtId="0" fontId="1" fillId="0" borderId="0" xfId="0" applyFont="1" applyBorder="1" applyAlignment="1">
      <alignment vertical="top" wrapText="1"/>
    </xf>
    <xf numFmtId="0" fontId="5" fillId="2" borderId="4" xfId="0" applyFont="1" applyFill="1" applyBorder="1" applyAlignment="1">
      <alignment horizontal="center" vertical="center" wrapText="1"/>
    </xf>
    <xf numFmtId="0" fontId="14" fillId="0" borderId="4" xfId="0" applyFont="1" applyBorder="1" applyAlignment="1">
      <alignment horizontal="justify" vertical="top" wrapText="1"/>
    </xf>
    <xf numFmtId="2" fontId="6" fillId="0" borderId="4" xfId="0" applyNumberFormat="1" applyFont="1" applyBorder="1" applyAlignment="1">
      <alignment horizontal="center" vertical="center" wrapText="1"/>
    </xf>
    <xf numFmtId="2" fontId="7" fillId="0" borderId="4" xfId="0" applyNumberFormat="1" applyFont="1" applyBorder="1" applyAlignment="1">
      <alignment horizontal="center" vertical="center" wrapText="1"/>
    </xf>
    <xf numFmtId="0" fontId="15" fillId="0" borderId="4" xfId="0" applyFont="1" applyBorder="1" applyAlignment="1">
      <alignment horizontal="justify" vertical="top" wrapText="1"/>
    </xf>
    <xf numFmtId="0" fontId="16" fillId="0" borderId="4" xfId="0" applyFont="1" applyBorder="1" applyAlignment="1">
      <alignment vertical="center"/>
    </xf>
    <xf numFmtId="0" fontId="17" fillId="0" borderId="4" xfId="0" applyFont="1" applyBorder="1" applyAlignment="1">
      <alignment vertical="center"/>
    </xf>
    <xf numFmtId="2" fontId="17" fillId="0" borderId="4" xfId="0" applyNumberFormat="1" applyFont="1" applyBorder="1" applyAlignment="1">
      <alignment horizontal="center" vertical="center"/>
    </xf>
    <xf numFmtId="0" fontId="16" fillId="0" borderId="0" xfId="0" applyFont="1" applyBorder="1" applyAlignment="1">
      <alignment vertical="center"/>
    </xf>
    <xf numFmtId="0" fontId="17" fillId="0" borderId="0" xfId="0" applyFont="1" applyBorder="1" applyAlignment="1">
      <alignment vertical="center"/>
    </xf>
    <xf numFmtId="0" fontId="17" fillId="0" borderId="0" xfId="0" applyFont="1" applyBorder="1" applyAlignment="1">
      <alignment horizontal="center" vertical="center"/>
    </xf>
    <xf numFmtId="2" fontId="17" fillId="0" borderId="0" xfId="0" applyNumberFormat="1" applyFont="1" applyBorder="1" applyAlignment="1">
      <alignment horizontal="center" vertical="center"/>
    </xf>
    <xf numFmtId="0" fontId="0" fillId="0" borderId="0" xfId="0" applyAlignment="1">
      <alignment vertical="center"/>
    </xf>
    <xf numFmtId="0" fontId="1" fillId="0" borderId="0" xfId="0" applyFont="1" applyBorder="1" applyAlignment="1">
      <alignment horizontal="right" vertical="center"/>
    </xf>
    <xf numFmtId="0" fontId="14" fillId="0" borderId="4" xfId="0" applyFont="1" applyBorder="1" applyAlignment="1">
      <alignment horizontal="center" vertical="center" wrapText="1"/>
    </xf>
    <xf numFmtId="164" fontId="8" fillId="3" borderId="4" xfId="0" applyNumberFormat="1" applyFont="1" applyFill="1" applyBorder="1" applyAlignment="1">
      <alignment horizontal="center" vertical="center" wrapText="1"/>
    </xf>
    <xf numFmtId="0" fontId="6" fillId="0" borderId="4" xfId="0" applyFont="1" applyBorder="1" applyAlignment="1">
      <alignment horizontal="left" vertical="center" wrapText="1"/>
    </xf>
    <xf numFmtId="0" fontId="7" fillId="0" borderId="0" xfId="0" applyFont="1" applyBorder="1" applyAlignment="1">
      <alignment horizontal="center" vertical="center" wrapText="1"/>
    </xf>
    <xf numFmtId="0" fontId="0" fillId="0" borderId="0" xfId="0" applyAlignment="1">
      <alignment horizontal="center" vertical="center"/>
    </xf>
    <xf numFmtId="0" fontId="10" fillId="0" borderId="4" xfId="0" applyFont="1" applyBorder="1" applyAlignment="1">
      <alignment horizontal="center" vertical="center" wrapText="1"/>
    </xf>
    <xf numFmtId="2" fontId="14" fillId="0" borderId="4" xfId="0" applyNumberFormat="1" applyFont="1" applyBorder="1" applyAlignment="1">
      <alignment horizontal="center" vertical="center" wrapText="1"/>
    </xf>
    <xf numFmtId="0" fontId="6" fillId="0" borderId="4" xfId="0" applyFont="1" applyBorder="1" applyAlignment="1">
      <alignment horizontal="center" wrapText="1"/>
    </xf>
    <xf numFmtId="0" fontId="0" fillId="0" borderId="4" xfId="0" applyBorder="1" applyAlignment="1">
      <alignment horizontal="center"/>
    </xf>
    <xf numFmtId="0" fontId="21" fillId="4" borderId="8" xfId="0" applyFont="1" applyFill="1" applyBorder="1" applyAlignment="1">
      <alignment horizontal="center" vertical="center" wrapText="1"/>
    </xf>
    <xf numFmtId="0" fontId="8" fillId="0" borderId="8" xfId="0" applyFont="1" applyBorder="1" applyAlignment="1">
      <alignment horizontal="center" vertical="center" wrapText="1"/>
    </xf>
    <xf numFmtId="0" fontId="0" fillId="0" borderId="4" xfId="0" applyBorder="1" applyAlignment="1">
      <alignment vertical="center"/>
    </xf>
    <xf numFmtId="0" fontId="21" fillId="4"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1" fillId="0" borderId="4" xfId="0" applyFont="1" applyBorder="1" applyAlignment="1">
      <alignment horizontal="center" vertical="center"/>
    </xf>
    <xf numFmtId="0" fontId="23" fillId="2" borderId="4" xfId="0" applyFont="1" applyFill="1" applyBorder="1" applyAlignment="1">
      <alignment horizontal="center" vertical="center" wrapText="1"/>
    </xf>
    <xf numFmtId="0" fontId="0" fillId="0" borderId="0" xfId="0" applyBorder="1" applyAlignment="1">
      <alignment horizontal="center" vertical="center"/>
    </xf>
    <xf numFmtId="0" fontId="2" fillId="0" borderId="1" xfId="0" applyFont="1" applyBorder="1" applyAlignment="1">
      <alignment horizontal="center" vertical="top"/>
    </xf>
    <xf numFmtId="0" fontId="2" fillId="0" borderId="0" xfId="0" applyFont="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3" fillId="0" borderId="4" xfId="0" applyFont="1" applyBorder="1" applyAlignment="1">
      <alignment horizontal="left" vertical="top" wrapText="1"/>
    </xf>
    <xf numFmtId="0" fontId="1" fillId="0" borderId="5" xfId="0" applyFont="1" applyBorder="1" applyAlignment="1">
      <alignment horizontal="right" vertical="center"/>
    </xf>
    <xf numFmtId="0" fontId="1" fillId="0" borderId="6" xfId="0" applyFont="1" applyBorder="1" applyAlignment="1">
      <alignment horizontal="right" vertical="center"/>
    </xf>
    <xf numFmtId="0" fontId="1" fillId="0" borderId="7" xfId="0" applyFont="1" applyBorder="1" applyAlignment="1">
      <alignment horizontal="right" vertical="center"/>
    </xf>
    <xf numFmtId="0" fontId="11" fillId="0" borderId="0" xfId="0" applyFont="1" applyBorder="1" applyAlignment="1">
      <alignment horizontal="center" vertical="center" wrapText="1"/>
    </xf>
    <xf numFmtId="0" fontId="1" fillId="0" borderId="4" xfId="0" applyFont="1" applyBorder="1" applyAlignment="1">
      <alignment horizontal="right" vertical="center"/>
    </xf>
    <xf numFmtId="0" fontId="8" fillId="0" borderId="4" xfId="0" applyFont="1" applyBorder="1" applyAlignment="1">
      <alignment horizontal="left" vertical="top" wrapText="1"/>
    </xf>
    <xf numFmtId="0" fontId="2" fillId="0" borderId="4" xfId="0" applyFont="1" applyBorder="1" applyAlignment="1">
      <alignment horizontal="center" vertical="top"/>
    </xf>
    <xf numFmtId="0" fontId="4" fillId="0" borderId="4" xfId="0" applyFont="1" applyBorder="1" applyAlignment="1">
      <alignment horizontal="left" vertical="top" wrapText="1"/>
    </xf>
    <xf numFmtId="0" fontId="17" fillId="0" borderId="4" xfId="0" applyFont="1" applyBorder="1" applyAlignment="1">
      <alignment horizontal="right" vertical="center"/>
    </xf>
    <xf numFmtId="2" fontId="8" fillId="3" borderId="4" xfId="0" applyNumberFormat="1" applyFont="1" applyFill="1" applyBorder="1" applyAlignment="1">
      <alignment horizontal="right" vertical="center" wrapText="1"/>
    </xf>
    <xf numFmtId="0" fontId="1" fillId="0" borderId="4" xfId="0" applyFont="1" applyBorder="1" applyAlignment="1">
      <alignment horizontal="center" vertical="center"/>
    </xf>
    <xf numFmtId="0" fontId="19" fillId="0" borderId="4" xfId="0" applyFont="1" applyBorder="1" applyAlignment="1">
      <alignment horizontal="lef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G24"/>
  <sheetViews>
    <sheetView topLeftCell="A13" workbookViewId="0">
      <selection activeCell="E26" sqref="E26"/>
    </sheetView>
  </sheetViews>
  <sheetFormatPr defaultRowHeight="15"/>
  <cols>
    <col min="1" max="1" width="8.7109375" customWidth="1"/>
    <col min="2" max="2" width="48.5703125" customWidth="1"/>
    <col min="3" max="3" width="8.7109375" customWidth="1"/>
    <col min="4" max="4" width="9" customWidth="1"/>
    <col min="5" max="5" width="9.42578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4.5" customHeight="1">
      <c r="A3" s="55" t="s">
        <v>173</v>
      </c>
      <c r="B3" s="55"/>
      <c r="C3" s="55"/>
      <c r="D3" s="55"/>
      <c r="E3" s="55"/>
      <c r="F3" s="55"/>
      <c r="G3" s="2"/>
    </row>
    <row r="4" spans="1:7">
      <c r="A4" s="3" t="s">
        <v>3</v>
      </c>
      <c r="B4" s="3" t="s">
        <v>4</v>
      </c>
      <c r="C4" s="3" t="s">
        <v>5</v>
      </c>
      <c r="D4" s="3" t="s">
        <v>6</v>
      </c>
      <c r="E4" s="3" t="s">
        <v>7</v>
      </c>
      <c r="F4" s="3" t="s">
        <v>8</v>
      </c>
    </row>
    <row r="5" spans="1:7" ht="102">
      <c r="A5" s="4" t="s">
        <v>97</v>
      </c>
      <c r="B5" s="5" t="s">
        <v>174</v>
      </c>
      <c r="C5" s="7">
        <v>37.78</v>
      </c>
      <c r="D5" s="7" t="s">
        <v>13</v>
      </c>
      <c r="E5" s="7">
        <v>109.36</v>
      </c>
      <c r="F5" s="23">
        <f>E5*C5</f>
        <v>4131.6207999999997</v>
      </c>
    </row>
    <row r="6" spans="1:7" ht="25.5">
      <c r="A6" s="4" t="s">
        <v>99</v>
      </c>
      <c r="B6" s="5" t="s">
        <v>175</v>
      </c>
      <c r="C6" s="7">
        <v>3.54</v>
      </c>
      <c r="D6" s="7" t="s">
        <v>13</v>
      </c>
      <c r="E6" s="7">
        <v>11.17</v>
      </c>
      <c r="F6" s="23">
        <f t="shared" ref="F6:F17" si="0">E6*C6</f>
        <v>39.541800000000002</v>
      </c>
    </row>
    <row r="7" spans="1:7" ht="76.5">
      <c r="A7" s="4" t="s">
        <v>14</v>
      </c>
      <c r="B7" s="8" t="s">
        <v>15</v>
      </c>
      <c r="C7" s="7">
        <v>3.54</v>
      </c>
      <c r="D7" s="7" t="s">
        <v>13</v>
      </c>
      <c r="E7" s="7">
        <v>223.35</v>
      </c>
      <c r="F7" s="23">
        <f t="shared" si="0"/>
        <v>790.65899999999999</v>
      </c>
    </row>
    <row r="8" spans="1:7" ht="63.75">
      <c r="A8" s="4" t="s">
        <v>17</v>
      </c>
      <c r="B8" s="5" t="s">
        <v>18</v>
      </c>
      <c r="C8" s="7">
        <v>5.9</v>
      </c>
      <c r="D8" s="7" t="s">
        <v>16</v>
      </c>
      <c r="E8" s="7">
        <v>1149.1199999999999</v>
      </c>
      <c r="F8" s="23">
        <f t="shared" si="0"/>
        <v>6779.808</v>
      </c>
    </row>
    <row r="9" spans="1:7" ht="89.25">
      <c r="A9" s="4" t="s">
        <v>19</v>
      </c>
      <c r="B9" s="5" t="s">
        <v>20</v>
      </c>
      <c r="C9" s="7">
        <v>15.59</v>
      </c>
      <c r="D9" s="7" t="s">
        <v>13</v>
      </c>
      <c r="E9" s="7">
        <v>5829</v>
      </c>
      <c r="F9" s="23">
        <f t="shared" si="0"/>
        <v>90874.11</v>
      </c>
    </row>
    <row r="10" spans="1:7" ht="89.25">
      <c r="A10" s="17" t="s">
        <v>176</v>
      </c>
      <c r="B10" s="5" t="s">
        <v>40</v>
      </c>
      <c r="C10" s="7">
        <v>7.09</v>
      </c>
      <c r="D10" s="7" t="s">
        <v>13</v>
      </c>
      <c r="E10" s="7">
        <v>5489.86</v>
      </c>
      <c r="F10" s="23">
        <f t="shared" si="0"/>
        <v>38923.107399999994</v>
      </c>
    </row>
    <row r="11" spans="1:7" ht="76.5">
      <c r="A11" s="17" t="s">
        <v>177</v>
      </c>
      <c r="B11" s="5" t="s">
        <v>42</v>
      </c>
      <c r="C11" s="7">
        <v>2.4</v>
      </c>
      <c r="D11" s="7" t="s">
        <v>43</v>
      </c>
      <c r="E11" s="7">
        <v>65841.84</v>
      </c>
      <c r="F11" s="23">
        <f t="shared" si="0"/>
        <v>158020.416</v>
      </c>
    </row>
    <row r="12" spans="1:7" ht="18.75">
      <c r="A12" s="4">
        <v>8</v>
      </c>
      <c r="B12" s="9" t="s">
        <v>21</v>
      </c>
      <c r="C12" s="7"/>
      <c r="D12" s="7"/>
      <c r="E12" s="7"/>
      <c r="F12" s="23"/>
    </row>
    <row r="13" spans="1:7" ht="15.75">
      <c r="A13" s="4">
        <v>9</v>
      </c>
      <c r="B13" s="5" t="s">
        <v>101</v>
      </c>
      <c r="C13" s="7">
        <v>3.54</v>
      </c>
      <c r="D13" s="7" t="s">
        <v>16</v>
      </c>
      <c r="E13" s="7">
        <v>418.87</v>
      </c>
      <c r="F13" s="23">
        <f t="shared" si="0"/>
        <v>1482.7998</v>
      </c>
    </row>
    <row r="14" spans="1:7" ht="15.75">
      <c r="A14" s="4">
        <v>10</v>
      </c>
      <c r="B14" s="5" t="s">
        <v>70</v>
      </c>
      <c r="C14" s="7">
        <v>9.75</v>
      </c>
      <c r="D14" s="7" t="s">
        <v>16</v>
      </c>
      <c r="E14" s="7">
        <v>907.31</v>
      </c>
      <c r="F14" s="23">
        <f t="shared" si="0"/>
        <v>8846.2724999999991</v>
      </c>
    </row>
    <row r="15" spans="1:7" ht="15.75">
      <c r="A15" s="4">
        <v>11</v>
      </c>
      <c r="B15" s="5" t="s">
        <v>71</v>
      </c>
      <c r="C15" s="7">
        <v>5.9</v>
      </c>
      <c r="D15" s="7" t="s">
        <v>16</v>
      </c>
      <c r="E15" s="7">
        <v>863.23</v>
      </c>
      <c r="F15" s="23">
        <f t="shared" si="0"/>
        <v>5093.0570000000007</v>
      </c>
    </row>
    <row r="16" spans="1:7" ht="15.75">
      <c r="A16" s="4">
        <v>12</v>
      </c>
      <c r="B16" s="5" t="s">
        <v>72</v>
      </c>
      <c r="C16" s="7">
        <v>19.5</v>
      </c>
      <c r="D16" s="7" t="s">
        <v>16</v>
      </c>
      <c r="E16" s="7">
        <v>541.57000000000005</v>
      </c>
      <c r="F16" s="23">
        <f t="shared" si="0"/>
        <v>10560.615000000002</v>
      </c>
    </row>
    <row r="17" spans="1:6" ht="15.75">
      <c r="A17" s="4">
        <v>13</v>
      </c>
      <c r="B17" s="5" t="s">
        <v>26</v>
      </c>
      <c r="C17" s="7">
        <v>37.78</v>
      </c>
      <c r="D17" s="7" t="s">
        <v>16</v>
      </c>
      <c r="E17" s="7">
        <v>177.16</v>
      </c>
      <c r="F17" s="23">
        <f t="shared" si="0"/>
        <v>6693.1048000000001</v>
      </c>
    </row>
    <row r="18" spans="1:6">
      <c r="A18" s="10"/>
      <c r="B18" s="56" t="s">
        <v>44</v>
      </c>
      <c r="C18" s="57"/>
      <c r="D18" s="57"/>
      <c r="E18" s="58"/>
      <c r="F18" s="11">
        <f>SUM(F5:F17)</f>
        <v>332235.11210000003</v>
      </c>
    </row>
    <row r="19" spans="1:6">
      <c r="A19" s="50"/>
      <c r="B19" s="15"/>
      <c r="C19" s="15"/>
      <c r="D19" s="15"/>
      <c r="E19" s="15"/>
      <c r="F19" s="16"/>
    </row>
    <row r="20" spans="1:6" ht="15" customHeight="1">
      <c r="B20" s="59" t="s">
        <v>28</v>
      </c>
      <c r="C20" s="59"/>
      <c r="D20" s="59"/>
      <c r="E20" s="59"/>
      <c r="F20" s="59"/>
    </row>
    <row r="21" spans="1:6">
      <c r="B21" s="59"/>
      <c r="C21" s="59"/>
      <c r="D21" s="59"/>
      <c r="E21" s="59"/>
      <c r="F21" s="59"/>
    </row>
    <row r="22" spans="1:6">
      <c r="B22" s="59"/>
      <c r="C22" s="59"/>
      <c r="D22" s="59"/>
      <c r="E22" s="59"/>
      <c r="F22" s="59"/>
    </row>
    <row r="23" spans="1:6">
      <c r="B23" s="59"/>
      <c r="C23" s="59"/>
      <c r="D23" s="59"/>
      <c r="E23" s="59"/>
      <c r="F23" s="59"/>
    </row>
    <row r="24" spans="1:6">
      <c r="B24" s="59"/>
      <c r="C24" s="59"/>
      <c r="D24" s="59"/>
      <c r="E24" s="59"/>
      <c r="F24" s="59"/>
    </row>
  </sheetData>
  <mergeCells count="5">
    <mergeCell ref="A1:F1"/>
    <mergeCell ref="A2:F2"/>
    <mergeCell ref="A3:F3"/>
    <mergeCell ref="B18:E18"/>
    <mergeCell ref="B20:F24"/>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G24"/>
  <sheetViews>
    <sheetView topLeftCell="A13" workbookViewId="0">
      <selection activeCell="G25" sqref="G25"/>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25.5" customHeight="1">
      <c r="A3" s="55" t="s">
        <v>141</v>
      </c>
      <c r="B3" s="55"/>
      <c r="C3" s="55"/>
      <c r="D3" s="55"/>
      <c r="E3" s="55"/>
      <c r="F3" s="55"/>
      <c r="G3" s="2"/>
    </row>
    <row r="4" spans="1:7">
      <c r="A4" s="3" t="s">
        <v>3</v>
      </c>
      <c r="B4" s="3" t="s">
        <v>4</v>
      </c>
      <c r="C4" s="3" t="s">
        <v>5</v>
      </c>
      <c r="D4" s="3" t="s">
        <v>6</v>
      </c>
      <c r="E4" s="3" t="s">
        <v>7</v>
      </c>
      <c r="F4" s="3" t="s">
        <v>8</v>
      </c>
    </row>
    <row r="5" spans="1:7" ht="24">
      <c r="A5" s="34">
        <v>1</v>
      </c>
      <c r="B5" s="34" t="s">
        <v>120</v>
      </c>
      <c r="C5" s="34">
        <v>10</v>
      </c>
      <c r="D5" s="34" t="s">
        <v>10</v>
      </c>
      <c r="E5" s="34">
        <v>261.22000000000003</v>
      </c>
      <c r="F5" s="40">
        <f>E5*C5</f>
        <v>2612.2000000000003</v>
      </c>
    </row>
    <row r="6" spans="1:7" ht="36">
      <c r="A6" s="34" t="s">
        <v>142</v>
      </c>
      <c r="B6" s="34" t="s">
        <v>143</v>
      </c>
      <c r="C6" s="34">
        <v>1.31</v>
      </c>
      <c r="D6" s="34" t="s">
        <v>13</v>
      </c>
      <c r="E6" s="34">
        <v>1435.57</v>
      </c>
      <c r="F6" s="40">
        <f t="shared" ref="F6:F18" si="0">E6*C6</f>
        <v>1880.5967000000001</v>
      </c>
    </row>
    <row r="7" spans="1:7" ht="114.75">
      <c r="A7" s="4" t="s">
        <v>123</v>
      </c>
      <c r="B7" s="5" t="s">
        <v>12</v>
      </c>
      <c r="C7" s="6">
        <v>48.43</v>
      </c>
      <c r="D7" s="7" t="s">
        <v>13</v>
      </c>
      <c r="E7" s="7">
        <v>120.53</v>
      </c>
      <c r="F7" s="40">
        <f t="shared" si="0"/>
        <v>5837.2678999999998</v>
      </c>
    </row>
    <row r="8" spans="1:7" ht="89.25">
      <c r="A8" s="4" t="s">
        <v>124</v>
      </c>
      <c r="B8" s="8" t="s">
        <v>15</v>
      </c>
      <c r="C8" s="6">
        <v>4.53</v>
      </c>
      <c r="D8" s="7" t="s">
        <v>16</v>
      </c>
      <c r="E8" s="7">
        <v>223.35</v>
      </c>
      <c r="F8" s="40">
        <f t="shared" si="0"/>
        <v>1011.7755000000001</v>
      </c>
    </row>
    <row r="9" spans="1:7" ht="63.75">
      <c r="A9" s="4" t="s">
        <v>125</v>
      </c>
      <c r="B9" s="5" t="s">
        <v>18</v>
      </c>
      <c r="C9" s="6">
        <v>7.62</v>
      </c>
      <c r="D9" s="7" t="s">
        <v>16</v>
      </c>
      <c r="E9" s="7">
        <v>1149.1199999999999</v>
      </c>
      <c r="F9" s="40">
        <f t="shared" si="0"/>
        <v>8756.2943999999989</v>
      </c>
    </row>
    <row r="10" spans="1:7" ht="102">
      <c r="A10" s="4" t="s">
        <v>126</v>
      </c>
      <c r="B10" s="5" t="s">
        <v>108</v>
      </c>
      <c r="C10" s="6">
        <v>15.8</v>
      </c>
      <c r="D10" s="7" t="s">
        <v>13</v>
      </c>
      <c r="E10" s="7">
        <v>5489.86</v>
      </c>
      <c r="F10" s="40">
        <f t="shared" si="0"/>
        <v>86739.788</v>
      </c>
    </row>
    <row r="11" spans="1:7" ht="102">
      <c r="A11" s="4" t="s">
        <v>48</v>
      </c>
      <c r="B11" s="5" t="s">
        <v>40</v>
      </c>
      <c r="C11" s="6">
        <v>5.99</v>
      </c>
      <c r="D11" s="7" t="s">
        <v>43</v>
      </c>
      <c r="E11" s="7">
        <v>5489.86</v>
      </c>
      <c r="F11" s="40">
        <f t="shared" si="0"/>
        <v>32884.261399999996</v>
      </c>
    </row>
    <row r="12" spans="1:7" ht="89.25">
      <c r="A12" s="4" t="s">
        <v>144</v>
      </c>
      <c r="B12" s="5" t="s">
        <v>42</v>
      </c>
      <c r="C12" s="6">
        <v>2.12</v>
      </c>
      <c r="D12" s="7" t="s">
        <v>43</v>
      </c>
      <c r="E12" s="7">
        <v>65841.84</v>
      </c>
      <c r="F12" s="40">
        <f t="shared" si="0"/>
        <v>139584.70079999999</v>
      </c>
    </row>
    <row r="13" spans="1:7" ht="18.75">
      <c r="A13" s="4">
        <v>9</v>
      </c>
      <c r="B13" s="9" t="s">
        <v>21</v>
      </c>
      <c r="C13" s="6"/>
      <c r="D13" s="7"/>
      <c r="E13" s="7"/>
      <c r="F13" s="40"/>
    </row>
    <row r="14" spans="1:7" ht="15.75">
      <c r="A14" s="4">
        <v>10</v>
      </c>
      <c r="B14" s="5" t="s">
        <v>133</v>
      </c>
      <c r="C14" s="6">
        <v>4.53</v>
      </c>
      <c r="D14" s="7" t="s">
        <v>16</v>
      </c>
      <c r="E14" s="7">
        <v>450.47</v>
      </c>
      <c r="F14" s="40">
        <f t="shared" si="0"/>
        <v>2040.6291000000003</v>
      </c>
    </row>
    <row r="15" spans="1:7" ht="15.75">
      <c r="A15" s="4">
        <v>11</v>
      </c>
      <c r="B15" s="5" t="s">
        <v>134</v>
      </c>
      <c r="C15" s="6">
        <v>9.3699999999999992</v>
      </c>
      <c r="D15" s="7" t="s">
        <v>16</v>
      </c>
      <c r="E15" s="7">
        <v>880.61</v>
      </c>
      <c r="F15" s="40">
        <f t="shared" si="0"/>
        <v>8251.3156999999992</v>
      </c>
    </row>
    <row r="16" spans="1:7" ht="15.75">
      <c r="A16" s="4">
        <v>12</v>
      </c>
      <c r="B16" s="5" t="s">
        <v>135</v>
      </c>
      <c r="C16" s="6">
        <v>18.75</v>
      </c>
      <c r="D16" s="7" t="s">
        <v>16</v>
      </c>
      <c r="E16" s="7">
        <v>831.81</v>
      </c>
      <c r="F16" s="40">
        <f t="shared" si="0"/>
        <v>15596.437499999998</v>
      </c>
    </row>
    <row r="17" spans="1:6" ht="15.75">
      <c r="A17" s="4">
        <v>13</v>
      </c>
      <c r="B17" s="5" t="s">
        <v>136</v>
      </c>
      <c r="C17" s="6">
        <v>7.62</v>
      </c>
      <c r="D17" s="7" t="s">
        <v>16</v>
      </c>
      <c r="E17" s="7">
        <v>513.67999999999995</v>
      </c>
      <c r="F17" s="40">
        <f t="shared" si="0"/>
        <v>3914.2415999999998</v>
      </c>
    </row>
    <row r="18" spans="1:6" ht="15.75">
      <c r="A18" s="4">
        <v>14</v>
      </c>
      <c r="B18" s="5" t="s">
        <v>26</v>
      </c>
      <c r="C18" s="6">
        <v>48.43</v>
      </c>
      <c r="D18" s="7" t="s">
        <v>16</v>
      </c>
      <c r="E18" s="7">
        <v>177.16</v>
      </c>
      <c r="F18" s="40">
        <f t="shared" si="0"/>
        <v>8579.8588</v>
      </c>
    </row>
    <row r="19" spans="1:6">
      <c r="A19" s="4"/>
      <c r="B19" s="5"/>
      <c r="C19" s="65" t="s">
        <v>49</v>
      </c>
      <c r="D19" s="65"/>
      <c r="E19" s="65"/>
      <c r="F19" s="40">
        <f>SUM(F5:F18)</f>
        <v>317689.36739999999</v>
      </c>
    </row>
    <row r="20" spans="1:6">
      <c r="A20" s="14"/>
      <c r="B20" s="15"/>
      <c r="C20" s="15"/>
      <c r="D20" s="15"/>
      <c r="E20" s="15"/>
      <c r="F20" s="16"/>
    </row>
    <row r="21" spans="1:6" ht="15" customHeight="1">
      <c r="B21" s="59" t="s">
        <v>28</v>
      </c>
      <c r="C21" s="59"/>
      <c r="D21" s="59"/>
      <c r="E21" s="59"/>
      <c r="F21" s="59"/>
    </row>
    <row r="22" spans="1:6">
      <c r="B22" s="59"/>
      <c r="C22" s="59"/>
      <c r="D22" s="59"/>
      <c r="E22" s="59"/>
      <c r="F22" s="59"/>
    </row>
    <row r="23" spans="1:6">
      <c r="B23" s="59"/>
      <c r="C23" s="59"/>
      <c r="D23" s="59"/>
      <c r="E23" s="59"/>
      <c r="F23" s="59"/>
    </row>
    <row r="24" spans="1:6">
      <c r="B24" s="59"/>
      <c r="C24" s="59"/>
      <c r="D24" s="59"/>
      <c r="E24" s="59"/>
      <c r="F24" s="59"/>
    </row>
  </sheetData>
  <mergeCells count="5">
    <mergeCell ref="A1:F1"/>
    <mergeCell ref="A2:F2"/>
    <mergeCell ref="A3:F3"/>
    <mergeCell ref="C19:E19"/>
    <mergeCell ref="B21:F24"/>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G24"/>
  <sheetViews>
    <sheetView workbookViewId="0">
      <selection activeCell="A21" sqref="A21:XFD21"/>
    </sheetView>
  </sheetViews>
  <sheetFormatPr defaultRowHeight="15"/>
  <cols>
    <col min="1" max="1" width="8.7109375" customWidth="1"/>
    <col min="2" max="2" width="44.140625" customWidth="1"/>
    <col min="3" max="3" width="10.28515625" customWidth="1"/>
    <col min="4" max="5" width="11.5703125" customWidth="1"/>
    <col min="6" max="6" width="13.85546875" customWidth="1"/>
  </cols>
  <sheetData>
    <row r="1" spans="1:7" ht="18.75">
      <c r="A1" s="51" t="s">
        <v>0</v>
      </c>
      <c r="B1" s="52"/>
      <c r="C1" s="52"/>
      <c r="D1" s="52"/>
      <c r="E1" s="52"/>
      <c r="F1" s="52"/>
      <c r="G1" s="1"/>
    </row>
    <row r="2" spans="1:7" ht="18.75">
      <c r="A2" s="53" t="s">
        <v>1</v>
      </c>
      <c r="B2" s="54"/>
      <c r="C2" s="54"/>
      <c r="D2" s="54"/>
      <c r="E2" s="54"/>
      <c r="F2" s="54"/>
      <c r="G2" s="1"/>
    </row>
    <row r="3" spans="1:7" ht="27" customHeight="1">
      <c r="A3" s="55" t="s">
        <v>29</v>
      </c>
      <c r="B3" s="55"/>
      <c r="C3" s="55"/>
      <c r="D3" s="55"/>
      <c r="E3" s="55"/>
      <c r="F3" s="55"/>
      <c r="G3" s="2"/>
    </row>
    <row r="4" spans="1:7">
      <c r="A4" s="3" t="s">
        <v>3</v>
      </c>
      <c r="B4" s="3" t="s">
        <v>4</v>
      </c>
      <c r="C4" s="3" t="s">
        <v>5</v>
      </c>
      <c r="D4" s="3" t="s">
        <v>6</v>
      </c>
      <c r="E4" s="3" t="s">
        <v>7</v>
      </c>
      <c r="F4" s="3" t="s">
        <v>8</v>
      </c>
    </row>
    <row r="5" spans="1:7" ht="114.75">
      <c r="A5" s="4" t="s">
        <v>30</v>
      </c>
      <c r="B5" s="5" t="s">
        <v>12</v>
      </c>
      <c r="C5" s="6">
        <v>122.77</v>
      </c>
      <c r="D5" s="7" t="s">
        <v>13</v>
      </c>
      <c r="E5" s="7">
        <v>120.53</v>
      </c>
      <c r="F5" s="4">
        <f t="shared" ref="F5:F18" si="0">E5*C5</f>
        <v>14797.4681</v>
      </c>
    </row>
    <row r="6" spans="1:7" ht="89.25">
      <c r="A6" s="4" t="s">
        <v>31</v>
      </c>
      <c r="B6" s="8" t="s">
        <v>15</v>
      </c>
      <c r="C6" s="6">
        <v>10.84</v>
      </c>
      <c r="D6" s="7" t="s">
        <v>16</v>
      </c>
      <c r="E6" s="7">
        <v>223.35</v>
      </c>
      <c r="F6" s="4">
        <f t="shared" si="0"/>
        <v>2421.114</v>
      </c>
    </row>
    <row r="7" spans="1:7" ht="63.75">
      <c r="A7" s="4" t="s">
        <v>32</v>
      </c>
      <c r="B7" s="5" t="s">
        <v>18</v>
      </c>
      <c r="C7" s="6">
        <v>18.059999999999999</v>
      </c>
      <c r="D7" s="7" t="s">
        <v>16</v>
      </c>
      <c r="E7" s="7">
        <v>1149.1199999999999</v>
      </c>
      <c r="F7" s="4">
        <f t="shared" si="0"/>
        <v>20753.107199999995</v>
      </c>
    </row>
    <row r="8" spans="1:7" ht="102">
      <c r="A8" s="4" t="s">
        <v>33</v>
      </c>
      <c r="B8" s="5" t="s">
        <v>20</v>
      </c>
      <c r="C8" s="6">
        <v>15.650069999999999</v>
      </c>
      <c r="D8" s="7" t="s">
        <v>16</v>
      </c>
      <c r="E8" s="7">
        <v>5358.83</v>
      </c>
      <c r="F8" s="6">
        <f t="shared" si="0"/>
        <v>83866.06461809999</v>
      </c>
    </row>
    <row r="9" spans="1:7" ht="89.25">
      <c r="A9" s="4" t="s">
        <v>34</v>
      </c>
      <c r="B9" s="5" t="s">
        <v>35</v>
      </c>
      <c r="C9" s="6">
        <v>43.330010000000001</v>
      </c>
      <c r="D9" s="7" t="s">
        <v>16</v>
      </c>
      <c r="E9" s="7">
        <v>2502.12</v>
      </c>
      <c r="F9" s="6">
        <f t="shared" si="0"/>
        <v>108416.88462120001</v>
      </c>
    </row>
    <row r="10" spans="1:7" ht="63.75">
      <c r="A10" s="17" t="s">
        <v>36</v>
      </c>
      <c r="B10" s="5" t="s">
        <v>37</v>
      </c>
      <c r="C10" s="6">
        <v>276.47000000000003</v>
      </c>
      <c r="D10" s="7" t="s">
        <v>38</v>
      </c>
      <c r="E10" s="7">
        <v>116.91</v>
      </c>
      <c r="F10" s="6">
        <f>E10*C10</f>
        <v>32322.1077</v>
      </c>
    </row>
    <row r="11" spans="1:7" ht="102">
      <c r="A11" s="17" t="s">
        <v>39</v>
      </c>
      <c r="B11" s="5" t="s">
        <v>40</v>
      </c>
      <c r="C11" s="6">
        <v>14.440056</v>
      </c>
      <c r="D11" s="7" t="s">
        <v>16</v>
      </c>
      <c r="E11" s="7">
        <v>5489.86</v>
      </c>
      <c r="F11" s="6">
        <f t="shared" si="0"/>
        <v>79273.885832159998</v>
      </c>
    </row>
    <row r="12" spans="1:7" ht="89.25">
      <c r="A12" s="17" t="s">
        <v>41</v>
      </c>
      <c r="B12" s="5" t="s">
        <v>42</v>
      </c>
      <c r="C12" s="6">
        <v>1.1466799999999999</v>
      </c>
      <c r="D12" s="7" t="s">
        <v>43</v>
      </c>
      <c r="E12" s="7">
        <v>65841.84</v>
      </c>
      <c r="F12" s="6">
        <f t="shared" si="0"/>
        <v>75499.521091199989</v>
      </c>
    </row>
    <row r="13" spans="1:7" ht="18.75">
      <c r="A13" s="4">
        <v>9</v>
      </c>
      <c r="B13" s="9" t="s">
        <v>21</v>
      </c>
      <c r="C13" s="6"/>
      <c r="D13" s="7"/>
      <c r="E13" s="7"/>
      <c r="F13" s="6"/>
    </row>
    <row r="14" spans="1:7" ht="15.75">
      <c r="A14" s="4">
        <v>10</v>
      </c>
      <c r="B14" s="5" t="s">
        <v>22</v>
      </c>
      <c r="C14" s="6">
        <v>10.84</v>
      </c>
      <c r="D14" s="7" t="s">
        <v>16</v>
      </c>
      <c r="E14" s="7">
        <v>450.47</v>
      </c>
      <c r="F14" s="6">
        <f t="shared" si="0"/>
        <v>4883.0947999999999</v>
      </c>
    </row>
    <row r="15" spans="1:7" ht="15.75">
      <c r="A15" s="4">
        <v>11</v>
      </c>
      <c r="B15" s="5" t="s">
        <v>23</v>
      </c>
      <c r="C15" s="6">
        <v>34.75</v>
      </c>
      <c r="D15" s="7" t="s">
        <v>16</v>
      </c>
      <c r="E15" s="7">
        <v>880.61</v>
      </c>
      <c r="F15" s="6">
        <f t="shared" si="0"/>
        <v>30601.197500000002</v>
      </c>
    </row>
    <row r="16" spans="1:7" ht="15.75">
      <c r="A16" s="4">
        <v>12</v>
      </c>
      <c r="B16" s="5" t="s">
        <v>24</v>
      </c>
      <c r="C16" s="6">
        <v>61.39</v>
      </c>
      <c r="D16" s="7" t="s">
        <v>16</v>
      </c>
      <c r="E16" s="7">
        <v>831.81</v>
      </c>
      <c r="F16" s="6">
        <f t="shared" si="0"/>
        <v>51064.815899999994</v>
      </c>
    </row>
    <row r="17" spans="1:6" ht="15.75">
      <c r="A17" s="4">
        <v>13</v>
      </c>
      <c r="B17" s="5" t="s">
        <v>25</v>
      </c>
      <c r="C17" s="6">
        <v>26.54</v>
      </c>
      <c r="D17" s="7" t="s">
        <v>16</v>
      </c>
      <c r="E17" s="7">
        <v>513.67999999999995</v>
      </c>
      <c r="F17" s="6">
        <f t="shared" si="0"/>
        <v>13633.067199999998</v>
      </c>
    </row>
    <row r="18" spans="1:6" ht="15.75">
      <c r="A18" s="4">
        <v>14</v>
      </c>
      <c r="B18" s="5" t="s">
        <v>26</v>
      </c>
      <c r="C18" s="6">
        <v>122.77</v>
      </c>
      <c r="D18" s="7" t="s">
        <v>16</v>
      </c>
      <c r="E18" s="7">
        <v>177.16</v>
      </c>
      <c r="F18" s="6">
        <f t="shared" si="0"/>
        <v>21749.933199999999</v>
      </c>
    </row>
    <row r="19" spans="1:6">
      <c r="A19" s="10"/>
      <c r="B19" s="56" t="s">
        <v>44</v>
      </c>
      <c r="C19" s="57"/>
      <c r="D19" s="57"/>
      <c r="E19" s="58"/>
      <c r="F19" s="11">
        <f>SUM(F5:F18)</f>
        <v>539282.26176266</v>
      </c>
    </row>
    <row r="20" spans="1:6">
      <c r="A20" s="14"/>
      <c r="B20" s="15"/>
      <c r="C20" s="15"/>
      <c r="D20" s="15"/>
      <c r="E20" s="15"/>
      <c r="F20" s="16"/>
    </row>
    <row r="21" spans="1:6">
      <c r="A21" s="14"/>
      <c r="B21" s="59" t="s">
        <v>45</v>
      </c>
      <c r="C21" s="59"/>
      <c r="D21" s="59"/>
      <c r="E21" s="59"/>
      <c r="F21" s="59"/>
    </row>
    <row r="22" spans="1:6" ht="15" customHeight="1">
      <c r="B22" s="59"/>
      <c r="C22" s="59"/>
      <c r="D22" s="59"/>
      <c r="E22" s="59"/>
      <c r="F22" s="59"/>
    </row>
    <row r="23" spans="1:6">
      <c r="B23" s="59"/>
      <c r="C23" s="59"/>
      <c r="D23" s="59"/>
      <c r="E23" s="59"/>
      <c r="F23" s="59"/>
    </row>
    <row r="24" spans="1:6">
      <c r="B24" s="59"/>
      <c r="C24" s="59"/>
      <c r="D24" s="59"/>
      <c r="E24" s="59"/>
      <c r="F24" s="59"/>
    </row>
  </sheetData>
  <mergeCells count="5">
    <mergeCell ref="A1:F1"/>
    <mergeCell ref="A2:F2"/>
    <mergeCell ref="A3:F3"/>
    <mergeCell ref="B19:E19"/>
    <mergeCell ref="B21:F24"/>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G17"/>
  <sheetViews>
    <sheetView topLeftCell="A10" workbookViewId="0">
      <selection activeCell="A16" sqref="A16:XFD1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23.25" customHeight="1">
      <c r="A3" s="55" t="s">
        <v>67</v>
      </c>
      <c r="B3" s="55"/>
      <c r="C3" s="55"/>
      <c r="D3" s="55"/>
      <c r="E3" s="55"/>
      <c r="F3" s="55"/>
      <c r="G3" s="2"/>
    </row>
    <row r="4" spans="1:7">
      <c r="A4" s="3" t="s">
        <v>3</v>
      </c>
      <c r="B4" s="3" t="s">
        <v>4</v>
      </c>
      <c r="C4" s="3" t="s">
        <v>5</v>
      </c>
      <c r="D4" s="3" t="s">
        <v>6</v>
      </c>
      <c r="E4" s="3" t="s">
        <v>7</v>
      </c>
      <c r="F4" s="3" t="s">
        <v>8</v>
      </c>
    </row>
    <row r="5" spans="1:7" ht="114.75">
      <c r="A5" s="4" t="s">
        <v>30</v>
      </c>
      <c r="B5" s="5" t="s">
        <v>12</v>
      </c>
      <c r="C5" s="6">
        <v>76.33</v>
      </c>
      <c r="D5" s="7" t="s">
        <v>13</v>
      </c>
      <c r="E5" s="7">
        <v>120.53</v>
      </c>
      <c r="F5" s="23">
        <f t="shared" ref="F5:F8" si="0">E5*C5</f>
        <v>9200.0548999999992</v>
      </c>
    </row>
    <row r="6" spans="1:7" ht="89.25">
      <c r="A6" s="4" t="s">
        <v>31</v>
      </c>
      <c r="B6" s="8" t="s">
        <v>15</v>
      </c>
      <c r="C6" s="6">
        <v>30.38</v>
      </c>
      <c r="D6" s="7" t="s">
        <v>16</v>
      </c>
      <c r="E6" s="7">
        <v>223.35</v>
      </c>
      <c r="F6" s="23">
        <f t="shared" si="0"/>
        <v>6785.3729999999996</v>
      </c>
    </row>
    <row r="7" spans="1:7" ht="63.75">
      <c r="A7" s="4" t="s">
        <v>32</v>
      </c>
      <c r="B7" s="5" t="s">
        <v>18</v>
      </c>
      <c r="C7" s="6">
        <v>50.63</v>
      </c>
      <c r="D7" s="7" t="s">
        <v>16</v>
      </c>
      <c r="E7" s="7">
        <v>1149.1199999999999</v>
      </c>
      <c r="F7" s="23">
        <f t="shared" si="0"/>
        <v>58179.945599999999</v>
      </c>
    </row>
    <row r="8" spans="1:7" ht="102">
      <c r="A8" s="4" t="s">
        <v>33</v>
      </c>
      <c r="B8" s="5" t="s">
        <v>68</v>
      </c>
      <c r="C8" s="6">
        <v>46.73</v>
      </c>
      <c r="D8" s="7" t="s">
        <v>16</v>
      </c>
      <c r="E8" s="7">
        <v>5829</v>
      </c>
      <c r="F8" s="23">
        <f t="shared" si="0"/>
        <v>272389.17</v>
      </c>
    </row>
    <row r="9" spans="1:7" ht="18.75">
      <c r="A9" s="4">
        <v>9</v>
      </c>
      <c r="B9" s="9" t="s">
        <v>21</v>
      </c>
      <c r="C9" s="6"/>
      <c r="D9" s="7"/>
      <c r="E9" s="7"/>
      <c r="F9" s="23"/>
    </row>
    <row r="10" spans="1:7" ht="15.75">
      <c r="A10" s="4">
        <v>10</v>
      </c>
      <c r="B10" s="5" t="s">
        <v>69</v>
      </c>
      <c r="C10" s="6">
        <v>30.38</v>
      </c>
      <c r="D10" s="7" t="s">
        <v>16</v>
      </c>
      <c r="E10" s="7">
        <v>450.47</v>
      </c>
      <c r="F10" s="23">
        <f>E10*C10</f>
        <v>13685.2786</v>
      </c>
    </row>
    <row r="11" spans="1:7" ht="15.75">
      <c r="A11" s="4">
        <v>11</v>
      </c>
      <c r="B11" s="5" t="s">
        <v>70</v>
      </c>
      <c r="C11" s="6">
        <v>20.059999999999999</v>
      </c>
      <c r="D11" s="7" t="s">
        <v>16</v>
      </c>
      <c r="E11" s="7">
        <v>880.61</v>
      </c>
      <c r="F11" s="23">
        <f>E11*C11</f>
        <v>17665.036599999999</v>
      </c>
    </row>
    <row r="12" spans="1:7" ht="15.75">
      <c r="A12" s="4">
        <v>12</v>
      </c>
      <c r="B12" s="5" t="s">
        <v>71</v>
      </c>
      <c r="C12" s="6">
        <v>50.63</v>
      </c>
      <c r="D12" s="7" t="s">
        <v>16</v>
      </c>
      <c r="E12" s="7">
        <v>831.81</v>
      </c>
      <c r="F12" s="23">
        <f>E12*C12</f>
        <v>42114.540300000001</v>
      </c>
    </row>
    <row r="13" spans="1:7" ht="15.75">
      <c r="A13" s="4">
        <v>13</v>
      </c>
      <c r="B13" s="5" t="s">
        <v>72</v>
      </c>
      <c r="C13" s="6">
        <v>40.119999999999997</v>
      </c>
      <c r="D13" s="7" t="s">
        <v>16</v>
      </c>
      <c r="E13" s="7">
        <v>513.67999999999995</v>
      </c>
      <c r="F13" s="23">
        <f>E13*C13</f>
        <v>20608.841599999996</v>
      </c>
    </row>
    <row r="14" spans="1:7" ht="15.75">
      <c r="A14" s="4">
        <v>14</v>
      </c>
      <c r="B14" s="5" t="s">
        <v>26</v>
      </c>
      <c r="C14" s="6">
        <v>76.33</v>
      </c>
      <c r="D14" s="7" t="s">
        <v>16</v>
      </c>
      <c r="E14" s="7">
        <v>177.16</v>
      </c>
      <c r="F14" s="23">
        <f>E14*C14</f>
        <v>13522.622799999999</v>
      </c>
    </row>
    <row r="15" spans="1:7">
      <c r="A15" s="10"/>
      <c r="B15" s="60" t="s">
        <v>49</v>
      </c>
      <c r="C15" s="60"/>
      <c r="D15" s="60"/>
      <c r="E15" s="60"/>
      <c r="F15" s="11">
        <f>SUM(F5:F14)</f>
        <v>454150.86339999997</v>
      </c>
    </row>
    <row r="16" spans="1:7" ht="82.5" customHeight="1">
      <c r="B16" s="59" t="s">
        <v>73</v>
      </c>
      <c r="C16" s="59"/>
      <c r="D16" s="59"/>
      <c r="E16" s="59"/>
      <c r="F16" s="59"/>
    </row>
    <row r="17" ht="47.25" customHeight="1"/>
  </sheetData>
  <mergeCells count="5">
    <mergeCell ref="B16:F16"/>
    <mergeCell ref="A1:F1"/>
    <mergeCell ref="A2:F2"/>
    <mergeCell ref="A3:F3"/>
    <mergeCell ref="B15:E15"/>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G24"/>
  <sheetViews>
    <sheetView topLeftCell="A13" workbookViewId="0">
      <selection activeCell="F19" sqref="F19"/>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29.25" customHeight="1">
      <c r="A3" s="55" t="s">
        <v>46</v>
      </c>
      <c r="B3" s="55"/>
      <c r="C3" s="55"/>
      <c r="D3" s="55"/>
      <c r="E3" s="55"/>
      <c r="F3" s="55"/>
      <c r="G3" s="2"/>
    </row>
    <row r="4" spans="1:7">
      <c r="A4" s="3" t="s">
        <v>3</v>
      </c>
      <c r="B4" s="3" t="s">
        <v>4</v>
      </c>
      <c r="C4" s="3" t="s">
        <v>5</v>
      </c>
      <c r="D4" s="3" t="s">
        <v>6</v>
      </c>
      <c r="E4" s="3" t="s">
        <v>7</v>
      </c>
      <c r="F4" s="3" t="s">
        <v>8</v>
      </c>
    </row>
    <row r="5" spans="1:7" ht="114.75">
      <c r="A5" s="4" t="s">
        <v>30</v>
      </c>
      <c r="B5" s="5" t="s">
        <v>12</v>
      </c>
      <c r="C5" s="6">
        <v>184.04</v>
      </c>
      <c r="D5" s="7" t="s">
        <v>13</v>
      </c>
      <c r="E5" s="7">
        <v>120.53</v>
      </c>
      <c r="F5" s="6">
        <f t="shared" ref="F5:F18" si="0">E5*C5</f>
        <v>22182.341199999999</v>
      </c>
    </row>
    <row r="6" spans="1:7" ht="89.25">
      <c r="A6" s="4" t="s">
        <v>31</v>
      </c>
      <c r="B6" s="8" t="s">
        <v>15</v>
      </c>
      <c r="C6" s="6">
        <v>17.14</v>
      </c>
      <c r="D6" s="7" t="s">
        <v>16</v>
      </c>
      <c r="E6" s="7">
        <v>223.35</v>
      </c>
      <c r="F6" s="6">
        <f t="shared" si="0"/>
        <v>3828.2190000000001</v>
      </c>
    </row>
    <row r="7" spans="1:7" ht="63.75">
      <c r="A7" s="4" t="s">
        <v>32</v>
      </c>
      <c r="B7" s="5" t="s">
        <v>18</v>
      </c>
      <c r="C7" s="6">
        <v>28.66</v>
      </c>
      <c r="D7" s="7" t="s">
        <v>16</v>
      </c>
      <c r="E7" s="7">
        <v>1149.1199999999999</v>
      </c>
      <c r="F7" s="6">
        <f t="shared" si="0"/>
        <v>32933.779199999997</v>
      </c>
    </row>
    <row r="8" spans="1:7" ht="102">
      <c r="A8" s="4" t="s">
        <v>47</v>
      </c>
      <c r="B8" s="5" t="s">
        <v>20</v>
      </c>
      <c r="C8" s="6">
        <v>26.7</v>
      </c>
      <c r="D8" s="7" t="s">
        <v>16</v>
      </c>
      <c r="E8" s="7">
        <v>5358.83</v>
      </c>
      <c r="F8" s="6">
        <f t="shared" si="0"/>
        <v>143080.761</v>
      </c>
    </row>
    <row r="9" spans="1:7" ht="89.25">
      <c r="A9" s="4" t="s">
        <v>34</v>
      </c>
      <c r="B9" s="5" t="s">
        <v>35</v>
      </c>
      <c r="C9" s="6">
        <v>78.62</v>
      </c>
      <c r="D9" s="7" t="s">
        <v>16</v>
      </c>
      <c r="E9" s="7">
        <v>2502.14</v>
      </c>
      <c r="F9" s="6">
        <f t="shared" si="0"/>
        <v>196718.24679999999</v>
      </c>
    </row>
    <row r="10" spans="1:7" ht="63.75">
      <c r="A10" s="17" t="s">
        <v>36</v>
      </c>
      <c r="B10" s="5" t="s">
        <v>37</v>
      </c>
      <c r="C10" s="6">
        <v>367.6</v>
      </c>
      <c r="D10" s="7" t="s">
        <v>38</v>
      </c>
      <c r="E10" s="7">
        <v>234.61</v>
      </c>
      <c r="F10" s="6">
        <f t="shared" si="0"/>
        <v>86242.636000000013</v>
      </c>
    </row>
    <row r="11" spans="1:7" ht="102">
      <c r="A11" s="17" t="s">
        <v>48</v>
      </c>
      <c r="B11" s="5" t="s">
        <v>40</v>
      </c>
      <c r="C11" s="6">
        <v>24.5</v>
      </c>
      <c r="D11" s="7" t="s">
        <v>13</v>
      </c>
      <c r="E11" s="7">
        <v>5489.66</v>
      </c>
      <c r="F11" s="6">
        <f t="shared" si="0"/>
        <v>134496.66999999998</v>
      </c>
    </row>
    <row r="12" spans="1:7" ht="89.25">
      <c r="A12" s="17" t="s">
        <v>41</v>
      </c>
      <c r="B12" s="5" t="s">
        <v>42</v>
      </c>
      <c r="C12" s="6">
        <v>2.1669999999999998</v>
      </c>
      <c r="D12" s="7" t="s">
        <v>43</v>
      </c>
      <c r="E12" s="7">
        <v>65841.84</v>
      </c>
      <c r="F12" s="6">
        <f t="shared" si="0"/>
        <v>142679.26727999997</v>
      </c>
    </row>
    <row r="13" spans="1:7" ht="18.75">
      <c r="A13" s="4">
        <v>9</v>
      </c>
      <c r="B13" s="9" t="s">
        <v>21</v>
      </c>
      <c r="C13" s="6"/>
      <c r="D13" s="7"/>
      <c r="E13" s="7"/>
      <c r="F13" s="6"/>
    </row>
    <row r="14" spans="1:7" ht="15.75">
      <c r="A14" s="4">
        <v>10</v>
      </c>
      <c r="B14" s="5" t="s">
        <v>22</v>
      </c>
      <c r="C14" s="6">
        <v>17.14</v>
      </c>
      <c r="D14" s="7" t="s">
        <v>16</v>
      </c>
      <c r="E14" s="7">
        <v>450.47</v>
      </c>
      <c r="F14" s="6">
        <f t="shared" si="0"/>
        <v>7721.055800000001</v>
      </c>
    </row>
    <row r="15" spans="1:7" ht="15.75">
      <c r="A15" s="4">
        <v>11</v>
      </c>
      <c r="B15" s="5" t="s">
        <v>23</v>
      </c>
      <c r="C15" s="6">
        <v>59.53</v>
      </c>
      <c r="D15" s="7" t="s">
        <v>16</v>
      </c>
      <c r="E15" s="7">
        <v>880.61</v>
      </c>
      <c r="F15" s="6">
        <f t="shared" si="0"/>
        <v>52422.713300000003</v>
      </c>
    </row>
    <row r="16" spans="1:7" ht="15.75">
      <c r="A16" s="4">
        <v>12</v>
      </c>
      <c r="B16" s="5" t="s">
        <v>24</v>
      </c>
      <c r="C16" s="6">
        <v>107.2</v>
      </c>
      <c r="D16" s="7" t="s">
        <v>16</v>
      </c>
      <c r="E16" s="7">
        <v>831.81</v>
      </c>
      <c r="F16" s="6">
        <f t="shared" si="0"/>
        <v>89170.031999999992</v>
      </c>
    </row>
    <row r="17" spans="1:6" ht="15.75">
      <c r="A17" s="4">
        <v>13</v>
      </c>
      <c r="B17" s="5" t="s">
        <v>25</v>
      </c>
      <c r="C17" s="6">
        <v>45.14</v>
      </c>
      <c r="D17" s="7" t="s">
        <v>16</v>
      </c>
      <c r="E17" s="7">
        <v>513.67999999999995</v>
      </c>
      <c r="F17" s="6">
        <f t="shared" si="0"/>
        <v>23187.515199999998</v>
      </c>
    </row>
    <row r="18" spans="1:6" ht="15.75">
      <c r="A18" s="4">
        <v>14</v>
      </c>
      <c r="B18" s="5" t="s">
        <v>26</v>
      </c>
      <c r="C18" s="6">
        <v>184.04</v>
      </c>
      <c r="D18" s="7" t="s">
        <v>16</v>
      </c>
      <c r="E18" s="7">
        <v>177.16</v>
      </c>
      <c r="F18" s="6">
        <f t="shared" si="0"/>
        <v>32604.526399999999</v>
      </c>
    </row>
    <row r="19" spans="1:6">
      <c r="A19" s="10"/>
      <c r="B19" s="56" t="s">
        <v>49</v>
      </c>
      <c r="C19" s="57"/>
      <c r="D19" s="57"/>
      <c r="E19" s="58"/>
      <c r="F19" s="11">
        <f>SUM(F5:F18)</f>
        <v>967267.76317999978</v>
      </c>
    </row>
    <row r="20" spans="1:6">
      <c r="A20" s="14"/>
      <c r="B20" s="15"/>
      <c r="C20" s="15"/>
      <c r="D20" s="15"/>
      <c r="E20" s="15"/>
      <c r="F20" s="16"/>
    </row>
    <row r="21" spans="1:6">
      <c r="A21" s="14"/>
      <c r="B21" s="59" t="s">
        <v>50</v>
      </c>
      <c r="C21" s="59"/>
      <c r="D21" s="59"/>
      <c r="E21" s="59"/>
      <c r="F21" s="59"/>
    </row>
    <row r="22" spans="1:6" ht="15" customHeight="1">
      <c r="B22" s="59"/>
      <c r="C22" s="59"/>
      <c r="D22" s="59"/>
      <c r="E22" s="59"/>
      <c r="F22" s="59"/>
    </row>
    <row r="23" spans="1:6">
      <c r="B23" s="59"/>
      <c r="C23" s="59"/>
      <c r="D23" s="59"/>
      <c r="E23" s="59"/>
      <c r="F23" s="59"/>
    </row>
    <row r="24" spans="1:6">
      <c r="B24" s="59"/>
      <c r="C24" s="59"/>
      <c r="D24" s="59"/>
      <c r="E24" s="59"/>
      <c r="F24" s="59"/>
    </row>
  </sheetData>
  <mergeCells count="5">
    <mergeCell ref="A1:F1"/>
    <mergeCell ref="A2:F2"/>
    <mergeCell ref="A3:F3"/>
    <mergeCell ref="B19:E19"/>
    <mergeCell ref="B21:F24"/>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G26"/>
  <sheetViews>
    <sheetView tabSelected="1" topLeftCell="A19" workbookViewId="0">
      <selection activeCell="B26" sqref="B26:F2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3" customHeight="1">
      <c r="A3" s="55" t="s">
        <v>178</v>
      </c>
      <c r="B3" s="55"/>
      <c r="C3" s="55"/>
      <c r="D3" s="55"/>
      <c r="E3" s="55"/>
      <c r="F3" s="55"/>
      <c r="G3" s="2"/>
    </row>
    <row r="4" spans="1:7">
      <c r="A4" s="3" t="s">
        <v>3</v>
      </c>
      <c r="B4" s="3" t="s">
        <v>4</v>
      </c>
      <c r="C4" s="3" t="s">
        <v>5</v>
      </c>
      <c r="D4" s="3" t="s">
        <v>6</v>
      </c>
      <c r="E4" s="3" t="s">
        <v>7</v>
      </c>
      <c r="F4" s="3" t="s">
        <v>8</v>
      </c>
    </row>
    <row r="5" spans="1:7" ht="25.5">
      <c r="A5" s="7">
        <v>1</v>
      </c>
      <c r="B5" s="5" t="s">
        <v>120</v>
      </c>
      <c r="C5" s="7">
        <v>5</v>
      </c>
      <c r="D5" s="7" t="s">
        <v>10</v>
      </c>
      <c r="E5" s="7">
        <v>261.12</v>
      </c>
      <c r="F5" s="23">
        <f>E5*C5</f>
        <v>1305.5999999999999</v>
      </c>
    </row>
    <row r="6" spans="1:7" ht="38.25">
      <c r="A6" s="7" t="s">
        <v>179</v>
      </c>
      <c r="B6" s="5" t="s">
        <v>180</v>
      </c>
      <c r="C6" s="7">
        <v>2.95</v>
      </c>
      <c r="D6" s="7" t="s">
        <v>13</v>
      </c>
      <c r="E6" s="7">
        <v>390.16</v>
      </c>
      <c r="F6" s="23">
        <f t="shared" ref="F6:F21" si="0">E6*C6</f>
        <v>1150.9720000000002</v>
      </c>
    </row>
    <row r="7" spans="1:7" ht="25.5">
      <c r="A7" s="7" t="s">
        <v>181</v>
      </c>
      <c r="B7" s="5" t="s">
        <v>182</v>
      </c>
      <c r="C7" s="7">
        <v>1.72</v>
      </c>
      <c r="D7" s="7" t="s">
        <v>13</v>
      </c>
      <c r="E7" s="7">
        <v>1435.57</v>
      </c>
      <c r="F7" s="23">
        <f t="shared" si="0"/>
        <v>2469.1803999999997</v>
      </c>
    </row>
    <row r="8" spans="1:7" ht="114.75">
      <c r="A8" s="4" t="s">
        <v>183</v>
      </c>
      <c r="B8" s="5" t="s">
        <v>12</v>
      </c>
      <c r="C8" s="7">
        <v>9.7200000000000006</v>
      </c>
      <c r="D8" s="7" t="s">
        <v>13</v>
      </c>
      <c r="E8" s="7">
        <v>120.53</v>
      </c>
      <c r="F8" s="23">
        <f t="shared" si="0"/>
        <v>1171.5516</v>
      </c>
    </row>
    <row r="9" spans="1:7" ht="89.25">
      <c r="A9" s="4" t="s">
        <v>184</v>
      </c>
      <c r="B9" s="8" t="s">
        <v>15</v>
      </c>
      <c r="C9" s="7">
        <v>0.7</v>
      </c>
      <c r="D9" s="7" t="s">
        <v>16</v>
      </c>
      <c r="E9" s="7">
        <v>223.35</v>
      </c>
      <c r="F9" s="23">
        <f t="shared" si="0"/>
        <v>156.345</v>
      </c>
    </row>
    <row r="10" spans="1:7" ht="90.75" customHeight="1">
      <c r="A10" s="4" t="s">
        <v>185</v>
      </c>
      <c r="B10" s="8" t="s">
        <v>59</v>
      </c>
      <c r="C10" s="7">
        <v>3.51</v>
      </c>
      <c r="D10" s="7" t="s">
        <v>16</v>
      </c>
      <c r="E10" s="7">
        <v>5829</v>
      </c>
      <c r="F10" s="23">
        <f t="shared" si="0"/>
        <v>20459.789999999997</v>
      </c>
    </row>
    <row r="11" spans="1:7" ht="63.75">
      <c r="A11" s="4" t="s">
        <v>186</v>
      </c>
      <c r="B11" s="5" t="s">
        <v>18</v>
      </c>
      <c r="C11" s="7">
        <v>1.1599999999999999</v>
      </c>
      <c r="D11" s="7" t="s">
        <v>16</v>
      </c>
      <c r="E11" s="7">
        <v>1149.1199999999999</v>
      </c>
      <c r="F11" s="23">
        <f t="shared" si="0"/>
        <v>1332.9791999999998</v>
      </c>
    </row>
    <row r="12" spans="1:7" ht="102">
      <c r="A12" s="4" t="s">
        <v>187</v>
      </c>
      <c r="B12" s="5" t="s">
        <v>59</v>
      </c>
      <c r="C12" s="7">
        <v>3.51</v>
      </c>
      <c r="D12" s="7" t="s">
        <v>16</v>
      </c>
      <c r="E12" s="7">
        <v>5829</v>
      </c>
      <c r="F12" s="23">
        <f t="shared" si="0"/>
        <v>20459.789999999997</v>
      </c>
    </row>
    <row r="13" spans="1:7" ht="102">
      <c r="A13" s="17" t="s">
        <v>131</v>
      </c>
      <c r="B13" s="5" t="s">
        <v>40</v>
      </c>
      <c r="C13" s="7">
        <v>1.86</v>
      </c>
      <c r="D13" s="7" t="s">
        <v>16</v>
      </c>
      <c r="E13" s="7">
        <v>5489.86</v>
      </c>
      <c r="F13" s="23">
        <f t="shared" si="0"/>
        <v>10211.1396</v>
      </c>
    </row>
    <row r="14" spans="1:7" ht="102">
      <c r="A14" s="17" t="s">
        <v>188</v>
      </c>
      <c r="B14" s="5" t="s">
        <v>189</v>
      </c>
      <c r="C14" s="7">
        <v>9.8000000000000004E-2</v>
      </c>
      <c r="D14" s="7" t="s">
        <v>43</v>
      </c>
      <c r="E14" s="7">
        <v>65841.84</v>
      </c>
      <c r="F14" s="23">
        <f t="shared" si="0"/>
        <v>6452.5003200000001</v>
      </c>
    </row>
    <row r="15" spans="1:7" ht="58.5" customHeight="1">
      <c r="A15" s="17" t="s">
        <v>190</v>
      </c>
      <c r="B15" s="5" t="s">
        <v>191</v>
      </c>
      <c r="C15" s="7">
        <v>0.13100000000000001</v>
      </c>
      <c r="D15" s="7" t="s">
        <v>43</v>
      </c>
      <c r="E15" s="7">
        <v>63762.52</v>
      </c>
      <c r="F15" s="23">
        <f t="shared" si="0"/>
        <v>8352.89012</v>
      </c>
    </row>
    <row r="16" spans="1:7" ht="18.75">
      <c r="A16" s="4">
        <v>12</v>
      </c>
      <c r="B16" s="9" t="s">
        <v>21</v>
      </c>
      <c r="C16" s="7"/>
      <c r="D16" s="7"/>
      <c r="E16" s="7"/>
      <c r="F16" s="23">
        <f t="shared" si="0"/>
        <v>0</v>
      </c>
    </row>
    <row r="17" spans="1:6" ht="15.75">
      <c r="A17" s="4" t="s">
        <v>87</v>
      </c>
      <c r="B17" s="5" t="s">
        <v>23</v>
      </c>
      <c r="C17" s="7">
        <v>2.31</v>
      </c>
      <c r="D17" s="7" t="s">
        <v>16</v>
      </c>
      <c r="E17" s="7">
        <v>813.85</v>
      </c>
      <c r="F17" s="23">
        <f t="shared" si="0"/>
        <v>1879.9935</v>
      </c>
    </row>
    <row r="18" spans="1:6" ht="15.75">
      <c r="A18" s="4" t="s">
        <v>86</v>
      </c>
      <c r="B18" s="5" t="s">
        <v>22</v>
      </c>
      <c r="C18" s="7">
        <v>0.7</v>
      </c>
      <c r="D18" s="7" t="s">
        <v>16</v>
      </c>
      <c r="E18" s="7">
        <v>482.08</v>
      </c>
      <c r="F18" s="23">
        <f t="shared" si="0"/>
        <v>337.45599999999996</v>
      </c>
    </row>
    <row r="19" spans="1:6" ht="15.75">
      <c r="A19" s="4" t="s">
        <v>89</v>
      </c>
      <c r="B19" s="5" t="s">
        <v>25</v>
      </c>
      <c r="C19" s="7">
        <v>4.62</v>
      </c>
      <c r="D19" s="7" t="s">
        <v>16</v>
      </c>
      <c r="E19" s="7">
        <v>434.67</v>
      </c>
      <c r="F19" s="23">
        <f t="shared" si="0"/>
        <v>2008.1754000000001</v>
      </c>
    </row>
    <row r="20" spans="1:6" ht="15.75">
      <c r="A20" s="4" t="s">
        <v>88</v>
      </c>
      <c r="B20" s="5" t="s">
        <v>24</v>
      </c>
      <c r="C20" s="7">
        <v>1.1599999999999999</v>
      </c>
      <c r="D20" s="7" t="s">
        <v>16</v>
      </c>
      <c r="E20" s="7">
        <v>752.51</v>
      </c>
      <c r="F20" s="23">
        <f t="shared" si="0"/>
        <v>872.91159999999991</v>
      </c>
    </row>
    <row r="21" spans="1:6" ht="15.75">
      <c r="A21" s="4" t="s">
        <v>90</v>
      </c>
      <c r="B21" s="5" t="s">
        <v>26</v>
      </c>
      <c r="C21" s="7">
        <v>9.7200000000000006</v>
      </c>
      <c r="D21" s="7" t="s">
        <v>16</v>
      </c>
      <c r="E21" s="7">
        <v>177.16</v>
      </c>
      <c r="F21" s="23">
        <f t="shared" si="0"/>
        <v>1721.9952000000001</v>
      </c>
    </row>
    <row r="22" spans="1:6">
      <c r="A22" s="10"/>
      <c r="B22" s="56" t="s">
        <v>44</v>
      </c>
      <c r="C22" s="57"/>
      <c r="D22" s="57"/>
      <c r="E22" s="58"/>
      <c r="F22" s="11">
        <f>SUM(F5:F21)</f>
        <v>80343.269940000013</v>
      </c>
    </row>
    <row r="23" spans="1:6">
      <c r="A23" s="50"/>
      <c r="B23" s="15"/>
      <c r="C23" s="15"/>
      <c r="D23" s="15"/>
      <c r="E23" s="15"/>
      <c r="F23" s="16"/>
    </row>
    <row r="24" spans="1:6" ht="8.25" customHeight="1">
      <c r="A24" s="14"/>
      <c r="B24" s="15"/>
      <c r="C24" s="15"/>
      <c r="D24" s="15"/>
      <c r="E24" s="15"/>
      <c r="F24" s="16"/>
    </row>
    <row r="25" spans="1:6" hidden="1">
      <c r="A25" s="14"/>
      <c r="B25" s="15"/>
      <c r="C25" s="15"/>
      <c r="D25" s="15"/>
      <c r="E25" s="15"/>
      <c r="F25" s="16"/>
    </row>
    <row r="26" spans="1:6" ht="71.25" customHeight="1">
      <c r="B26" s="59" t="s">
        <v>28</v>
      </c>
      <c r="C26" s="59"/>
      <c r="D26" s="59"/>
      <c r="E26" s="59"/>
      <c r="F26" s="59"/>
    </row>
  </sheetData>
  <mergeCells count="5">
    <mergeCell ref="A1:F1"/>
    <mergeCell ref="A2:F2"/>
    <mergeCell ref="A3:F3"/>
    <mergeCell ref="B22:E22"/>
    <mergeCell ref="B26:F26"/>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H19"/>
  <sheetViews>
    <sheetView topLeftCell="A13" workbookViewId="0">
      <selection activeCell="H16" sqref="H16"/>
    </sheetView>
  </sheetViews>
  <sheetFormatPr defaultRowHeight="15"/>
  <cols>
    <col min="1" max="1" width="8.7109375" customWidth="1"/>
    <col min="2" max="2" width="44.140625" customWidth="1"/>
    <col min="3" max="4" width="13.7109375" hidden="1" customWidth="1"/>
    <col min="5" max="5" width="10.28515625" customWidth="1"/>
    <col min="6" max="7" width="11.5703125" customWidth="1"/>
    <col min="8" max="8" width="12.140625" customWidth="1"/>
  </cols>
  <sheetData>
    <row r="1" spans="1:8" ht="18.75">
      <c r="A1" s="51" t="s">
        <v>0</v>
      </c>
      <c r="B1" s="52"/>
      <c r="C1" s="52"/>
      <c r="D1" s="52"/>
      <c r="E1" s="52"/>
      <c r="F1" s="52"/>
      <c r="G1" s="52"/>
      <c r="H1" s="52"/>
    </row>
    <row r="2" spans="1:8" ht="18.75">
      <c r="A2" s="53" t="s">
        <v>1</v>
      </c>
      <c r="B2" s="54"/>
      <c r="C2" s="54"/>
      <c r="D2" s="54"/>
      <c r="E2" s="54"/>
      <c r="F2" s="54"/>
      <c r="G2" s="54"/>
      <c r="H2" s="54"/>
    </row>
    <row r="3" spans="1:8" ht="30.75" customHeight="1">
      <c r="A3" s="55" t="s">
        <v>170</v>
      </c>
      <c r="B3" s="55"/>
      <c r="C3" s="55"/>
      <c r="D3" s="55"/>
      <c r="E3" s="55"/>
      <c r="F3" s="55"/>
      <c r="G3" s="55"/>
      <c r="H3" s="55"/>
    </row>
    <row r="4" spans="1:8">
      <c r="A4" s="3" t="s">
        <v>3</v>
      </c>
      <c r="B4" s="3" t="s">
        <v>4</v>
      </c>
      <c r="C4" s="3">
        <v>1</v>
      </c>
      <c r="D4" s="3">
        <v>2</v>
      </c>
      <c r="E4" s="3" t="s">
        <v>5</v>
      </c>
      <c r="F4" s="3" t="s">
        <v>6</v>
      </c>
      <c r="G4" s="3" t="s">
        <v>7</v>
      </c>
      <c r="H4" s="3" t="s">
        <v>8</v>
      </c>
    </row>
    <row r="5" spans="1:8" ht="21">
      <c r="A5" s="4">
        <v>1</v>
      </c>
      <c r="B5" s="4" t="s">
        <v>162</v>
      </c>
      <c r="C5" s="4">
        <v>1</v>
      </c>
      <c r="D5" s="4" t="s">
        <v>10</v>
      </c>
      <c r="E5" s="4">
        <v>3</v>
      </c>
      <c r="F5" s="41" t="s">
        <v>10</v>
      </c>
      <c r="G5" s="42">
        <v>261.12</v>
      </c>
      <c r="H5" s="42">
        <f>E5*G5</f>
        <v>783.36</v>
      </c>
    </row>
    <row r="6" spans="1:8" ht="114.75">
      <c r="A6" s="4" t="s">
        <v>30</v>
      </c>
      <c r="B6" s="5" t="s">
        <v>12</v>
      </c>
      <c r="C6" s="6">
        <v>9.06</v>
      </c>
      <c r="D6" s="7">
        <v>19.739999999999998</v>
      </c>
      <c r="E6" s="6">
        <v>9.07</v>
      </c>
      <c r="F6" s="7" t="s">
        <v>13</v>
      </c>
      <c r="G6" s="7">
        <v>120.53</v>
      </c>
      <c r="H6" s="42">
        <f t="shared" ref="H6:H15" si="0">E6*G6</f>
        <v>1093.2071000000001</v>
      </c>
    </row>
    <row r="7" spans="1:8" ht="89.25">
      <c r="A7" s="4" t="s">
        <v>31</v>
      </c>
      <c r="B7" s="8" t="s">
        <v>163</v>
      </c>
      <c r="C7" s="6">
        <v>0.56999999999999995</v>
      </c>
      <c r="D7" s="7">
        <v>7.82</v>
      </c>
      <c r="E7" s="6">
        <v>3.4</v>
      </c>
      <c r="F7" s="7" t="s">
        <v>16</v>
      </c>
      <c r="G7" s="7">
        <v>223.35</v>
      </c>
      <c r="H7" s="42">
        <f t="shared" si="0"/>
        <v>759.39</v>
      </c>
    </row>
    <row r="8" spans="1:8" ht="63.75">
      <c r="A8" s="4" t="s">
        <v>32</v>
      </c>
      <c r="B8" s="5" t="s">
        <v>18</v>
      </c>
      <c r="C8" s="6">
        <v>0.95</v>
      </c>
      <c r="D8" s="7">
        <v>13.14</v>
      </c>
      <c r="E8" s="6">
        <v>5.66</v>
      </c>
      <c r="F8" s="7" t="s">
        <v>16</v>
      </c>
      <c r="G8" s="7">
        <v>1149.1199999999999</v>
      </c>
      <c r="H8" s="42">
        <f t="shared" si="0"/>
        <v>6504.0191999999997</v>
      </c>
    </row>
    <row r="9" spans="1:8" ht="102">
      <c r="A9" s="4" t="s">
        <v>47</v>
      </c>
      <c r="B9" s="5" t="s">
        <v>59</v>
      </c>
      <c r="C9" s="6">
        <v>3.18</v>
      </c>
      <c r="D9" s="7"/>
      <c r="E9" s="6">
        <v>22.66</v>
      </c>
      <c r="F9" s="7" t="s">
        <v>16</v>
      </c>
      <c r="G9" s="7">
        <v>5829</v>
      </c>
      <c r="H9" s="42">
        <f t="shared" si="0"/>
        <v>132085.14000000001</v>
      </c>
    </row>
    <row r="10" spans="1:8" ht="18.75">
      <c r="A10" s="4">
        <v>5</v>
      </c>
      <c r="B10" s="9" t="s">
        <v>21</v>
      </c>
      <c r="C10" s="6"/>
      <c r="D10" s="39"/>
      <c r="E10" s="6"/>
      <c r="F10" s="7"/>
      <c r="G10" s="7"/>
      <c r="H10" s="42">
        <f t="shared" si="0"/>
        <v>0</v>
      </c>
    </row>
    <row r="11" spans="1:8" ht="15.75">
      <c r="A11" s="4">
        <v>6</v>
      </c>
      <c r="B11" s="5" t="s">
        <v>164</v>
      </c>
      <c r="C11" s="6">
        <v>0.56999999999999995</v>
      </c>
      <c r="D11" s="7">
        <v>7.82</v>
      </c>
      <c r="E11" s="6">
        <v>9.74</v>
      </c>
      <c r="F11" s="7" t="s">
        <v>16</v>
      </c>
      <c r="G11" s="7">
        <v>813.85</v>
      </c>
      <c r="H11" s="42">
        <f t="shared" si="0"/>
        <v>7926.8990000000003</v>
      </c>
    </row>
    <row r="12" spans="1:8" ht="15.75">
      <c r="A12" s="4">
        <v>8</v>
      </c>
      <c r="B12" s="5" t="s">
        <v>157</v>
      </c>
      <c r="C12" s="6">
        <v>3.7</v>
      </c>
      <c r="D12" s="7">
        <v>5.18</v>
      </c>
      <c r="E12" s="6">
        <v>3.4</v>
      </c>
      <c r="F12" s="7" t="s">
        <v>16</v>
      </c>
      <c r="G12" s="7">
        <v>482.08</v>
      </c>
      <c r="H12" s="42">
        <f t="shared" si="0"/>
        <v>1639.0719999999999</v>
      </c>
    </row>
    <row r="13" spans="1:8" ht="15.75">
      <c r="A13" s="4">
        <v>9</v>
      </c>
      <c r="B13" s="5" t="s">
        <v>165</v>
      </c>
      <c r="C13" s="6">
        <v>4.2</v>
      </c>
      <c r="D13" s="7">
        <v>10.35</v>
      </c>
      <c r="E13" s="6">
        <v>19.48</v>
      </c>
      <c r="F13" s="7" t="s">
        <v>16</v>
      </c>
      <c r="G13" s="7">
        <v>434.67</v>
      </c>
      <c r="H13" s="42">
        <f t="shared" si="0"/>
        <v>8467.3716000000004</v>
      </c>
    </row>
    <row r="14" spans="1:8" ht="15.75">
      <c r="A14" s="4">
        <v>7</v>
      </c>
      <c r="B14" s="5" t="s">
        <v>24</v>
      </c>
      <c r="C14" s="6">
        <v>4.3499999999999996</v>
      </c>
      <c r="D14" s="7">
        <v>13.14</v>
      </c>
      <c r="E14" s="6">
        <v>5.66</v>
      </c>
      <c r="F14" s="7" t="s">
        <v>16</v>
      </c>
      <c r="G14" s="7">
        <v>752.51</v>
      </c>
      <c r="H14" s="42">
        <f t="shared" si="0"/>
        <v>4259.2066000000004</v>
      </c>
    </row>
    <row r="15" spans="1:8" ht="15.75">
      <c r="A15" s="4">
        <v>10</v>
      </c>
      <c r="B15" s="5" t="s">
        <v>26</v>
      </c>
      <c r="C15" s="6">
        <v>9.06</v>
      </c>
      <c r="D15" s="7">
        <v>19.739999999999998</v>
      </c>
      <c r="E15" s="6">
        <v>9.07</v>
      </c>
      <c r="F15" s="7" t="s">
        <v>16</v>
      </c>
      <c r="G15" s="7">
        <v>177.16</v>
      </c>
      <c r="H15" s="42">
        <f t="shared" si="0"/>
        <v>1606.8412000000001</v>
      </c>
    </row>
    <row r="16" spans="1:8">
      <c r="A16" s="10"/>
      <c r="B16" s="66"/>
      <c r="C16" s="66"/>
      <c r="D16" s="66"/>
      <c r="E16" s="66"/>
      <c r="F16" s="66"/>
      <c r="G16" s="66"/>
      <c r="H16" s="6">
        <f>SUM(H5:H15)</f>
        <v>165124.50670000003</v>
      </c>
    </row>
    <row r="17" spans="1:8">
      <c r="A17" s="14"/>
      <c r="B17" s="15"/>
      <c r="C17" s="15"/>
      <c r="D17" s="15"/>
      <c r="E17" s="15"/>
      <c r="F17" s="15"/>
      <c r="G17" s="15"/>
      <c r="H17" s="16"/>
    </row>
    <row r="18" spans="1:8">
      <c r="A18" s="14"/>
      <c r="B18" s="15"/>
      <c r="C18" s="15"/>
      <c r="D18" s="15"/>
      <c r="E18" s="15"/>
      <c r="F18" s="15"/>
      <c r="G18" s="15"/>
      <c r="H18" s="16"/>
    </row>
    <row r="19" spans="1:8" ht="41.25" customHeight="1">
      <c r="B19" s="59" t="s">
        <v>28</v>
      </c>
      <c r="C19" s="59"/>
      <c r="D19" s="59"/>
      <c r="E19" s="59"/>
      <c r="F19" s="59"/>
      <c r="G19" s="59"/>
      <c r="H19" s="59"/>
    </row>
  </sheetData>
  <mergeCells count="5">
    <mergeCell ref="A1:H1"/>
    <mergeCell ref="A2:H2"/>
    <mergeCell ref="A3:H3"/>
    <mergeCell ref="B16:G16"/>
    <mergeCell ref="B19:H19"/>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H19"/>
  <sheetViews>
    <sheetView topLeftCell="A13" workbookViewId="0">
      <selection activeCell="H16" sqref="H16"/>
    </sheetView>
  </sheetViews>
  <sheetFormatPr defaultRowHeight="15"/>
  <cols>
    <col min="1" max="1" width="8.7109375" customWidth="1"/>
    <col min="2" max="2" width="44.140625" customWidth="1"/>
    <col min="3" max="4" width="13.7109375" hidden="1" customWidth="1"/>
    <col min="5" max="5" width="10.28515625" customWidth="1"/>
    <col min="6" max="7" width="11.5703125" customWidth="1"/>
    <col min="8" max="8" width="12.140625" customWidth="1"/>
  </cols>
  <sheetData>
    <row r="1" spans="1:8" ht="18.75">
      <c r="A1" s="51" t="s">
        <v>0</v>
      </c>
      <c r="B1" s="52"/>
      <c r="C1" s="52"/>
      <c r="D1" s="52"/>
      <c r="E1" s="52"/>
      <c r="F1" s="52"/>
      <c r="G1" s="52"/>
      <c r="H1" s="52"/>
    </row>
    <row r="2" spans="1:8" ht="18.75">
      <c r="A2" s="53" t="s">
        <v>1</v>
      </c>
      <c r="B2" s="54"/>
      <c r="C2" s="54"/>
      <c r="D2" s="54"/>
      <c r="E2" s="54"/>
      <c r="F2" s="54"/>
      <c r="G2" s="54"/>
      <c r="H2" s="54"/>
    </row>
    <row r="3" spans="1:8" ht="30.75" customHeight="1">
      <c r="A3" s="55" t="s">
        <v>193</v>
      </c>
      <c r="B3" s="55"/>
      <c r="C3" s="55"/>
      <c r="D3" s="55"/>
      <c r="E3" s="55"/>
      <c r="F3" s="55"/>
      <c r="G3" s="55"/>
      <c r="H3" s="55"/>
    </row>
    <row r="4" spans="1:8">
      <c r="A4" s="3" t="s">
        <v>3</v>
      </c>
      <c r="B4" s="3" t="s">
        <v>4</v>
      </c>
      <c r="C4" s="3">
        <v>1</v>
      </c>
      <c r="D4" s="3">
        <v>2</v>
      </c>
      <c r="E4" s="3" t="s">
        <v>5</v>
      </c>
      <c r="F4" s="3" t="s">
        <v>6</v>
      </c>
      <c r="G4" s="3" t="s">
        <v>7</v>
      </c>
      <c r="H4" s="3" t="s">
        <v>8</v>
      </c>
    </row>
    <row r="5" spans="1:8" ht="21">
      <c r="A5" s="4">
        <v>1</v>
      </c>
      <c r="B5" s="4" t="s">
        <v>162</v>
      </c>
      <c r="C5" s="4">
        <v>1</v>
      </c>
      <c r="D5" s="4" t="s">
        <v>10</v>
      </c>
      <c r="E5" s="4">
        <v>3</v>
      </c>
      <c r="F5" s="41" t="s">
        <v>10</v>
      </c>
      <c r="G5" s="42">
        <v>261.12</v>
      </c>
      <c r="H5" s="42">
        <f>E5*G5</f>
        <v>783.36</v>
      </c>
    </row>
    <row r="6" spans="1:8" ht="114.75">
      <c r="A6" s="4" t="s">
        <v>30</v>
      </c>
      <c r="B6" s="5" t="s">
        <v>12</v>
      </c>
      <c r="C6" s="6">
        <v>9.06</v>
      </c>
      <c r="D6" s="7">
        <v>19.739999999999998</v>
      </c>
      <c r="E6" s="6">
        <v>9.92</v>
      </c>
      <c r="F6" s="7" t="s">
        <v>13</v>
      </c>
      <c r="G6" s="7">
        <v>120.53</v>
      </c>
      <c r="H6" s="42">
        <f t="shared" ref="H6:H15" si="0">E6*G6</f>
        <v>1195.6576</v>
      </c>
    </row>
    <row r="7" spans="1:8" ht="89.25">
      <c r="A7" s="4" t="s">
        <v>31</v>
      </c>
      <c r="B7" s="8" t="s">
        <v>163</v>
      </c>
      <c r="C7" s="6">
        <v>0.56999999999999995</v>
      </c>
      <c r="D7" s="7">
        <v>7.82</v>
      </c>
      <c r="E7" s="6">
        <v>3.72</v>
      </c>
      <c r="F7" s="7" t="s">
        <v>16</v>
      </c>
      <c r="G7" s="7">
        <v>223.35</v>
      </c>
      <c r="H7" s="42">
        <f t="shared" si="0"/>
        <v>830.86199999999997</v>
      </c>
    </row>
    <row r="8" spans="1:8" ht="63.75">
      <c r="A8" s="4" t="s">
        <v>32</v>
      </c>
      <c r="B8" s="5" t="s">
        <v>18</v>
      </c>
      <c r="C8" s="6">
        <v>0.95</v>
      </c>
      <c r="D8" s="7">
        <v>13.14</v>
      </c>
      <c r="E8" s="6">
        <v>6.2</v>
      </c>
      <c r="F8" s="7" t="s">
        <v>16</v>
      </c>
      <c r="G8" s="7">
        <v>1149.1199999999999</v>
      </c>
      <c r="H8" s="42">
        <f t="shared" si="0"/>
        <v>7124.5439999999999</v>
      </c>
    </row>
    <row r="9" spans="1:8" ht="102">
      <c r="A9" s="4" t="s">
        <v>47</v>
      </c>
      <c r="B9" s="5" t="s">
        <v>59</v>
      </c>
      <c r="C9" s="6">
        <v>3.18</v>
      </c>
      <c r="D9" s="7"/>
      <c r="E9" s="6">
        <v>24.78</v>
      </c>
      <c r="F9" s="7" t="s">
        <v>16</v>
      </c>
      <c r="G9" s="7">
        <v>5829</v>
      </c>
      <c r="H9" s="42">
        <f t="shared" si="0"/>
        <v>144442.62</v>
      </c>
    </row>
    <row r="10" spans="1:8" ht="18.75">
      <c r="A10" s="4">
        <v>5</v>
      </c>
      <c r="B10" s="9" t="s">
        <v>21</v>
      </c>
      <c r="C10" s="6"/>
      <c r="D10" s="39"/>
      <c r="E10" s="6"/>
      <c r="F10" s="7"/>
      <c r="G10" s="7"/>
      <c r="H10" s="42">
        <f t="shared" si="0"/>
        <v>0</v>
      </c>
    </row>
    <row r="11" spans="1:8" ht="15.75">
      <c r="A11" s="4">
        <v>6</v>
      </c>
      <c r="B11" s="5" t="s">
        <v>164</v>
      </c>
      <c r="C11" s="6">
        <v>0.56999999999999995</v>
      </c>
      <c r="D11" s="7">
        <v>7.82</v>
      </c>
      <c r="E11" s="6">
        <v>10.66</v>
      </c>
      <c r="F11" s="7" t="s">
        <v>16</v>
      </c>
      <c r="G11" s="7">
        <v>813.85</v>
      </c>
      <c r="H11" s="42">
        <f t="shared" si="0"/>
        <v>8675.6409999999996</v>
      </c>
    </row>
    <row r="12" spans="1:8" ht="15.75">
      <c r="A12" s="4">
        <v>8</v>
      </c>
      <c r="B12" s="5" t="s">
        <v>157</v>
      </c>
      <c r="C12" s="6">
        <v>3.7</v>
      </c>
      <c r="D12" s="7">
        <v>5.18</v>
      </c>
      <c r="E12" s="6">
        <v>3.72</v>
      </c>
      <c r="F12" s="7" t="s">
        <v>16</v>
      </c>
      <c r="G12" s="7">
        <v>482.08</v>
      </c>
      <c r="H12" s="42">
        <f t="shared" si="0"/>
        <v>1793.3376000000001</v>
      </c>
    </row>
    <row r="13" spans="1:8" ht="15.75">
      <c r="A13" s="4">
        <v>9</v>
      </c>
      <c r="B13" s="5" t="s">
        <v>165</v>
      </c>
      <c r="C13" s="6">
        <v>4.2</v>
      </c>
      <c r="D13" s="7">
        <v>10.35</v>
      </c>
      <c r="E13" s="6">
        <v>21.31</v>
      </c>
      <c r="F13" s="7" t="s">
        <v>16</v>
      </c>
      <c r="G13" s="7">
        <v>434.67</v>
      </c>
      <c r="H13" s="42">
        <f t="shared" si="0"/>
        <v>9262.8176999999996</v>
      </c>
    </row>
    <row r="14" spans="1:8" ht="15.75">
      <c r="A14" s="4">
        <v>7</v>
      </c>
      <c r="B14" s="5" t="s">
        <v>24</v>
      </c>
      <c r="C14" s="6">
        <v>4.3499999999999996</v>
      </c>
      <c r="D14" s="7">
        <v>13.14</v>
      </c>
      <c r="E14" s="6">
        <v>6.2</v>
      </c>
      <c r="F14" s="7" t="s">
        <v>16</v>
      </c>
      <c r="G14" s="7">
        <v>752.51</v>
      </c>
      <c r="H14" s="42">
        <f t="shared" si="0"/>
        <v>4665.5619999999999</v>
      </c>
    </row>
    <row r="15" spans="1:8" ht="15.75">
      <c r="A15" s="4">
        <v>10</v>
      </c>
      <c r="B15" s="5" t="s">
        <v>26</v>
      </c>
      <c r="C15" s="6">
        <v>9.06</v>
      </c>
      <c r="D15" s="7">
        <v>19.739999999999998</v>
      </c>
      <c r="E15" s="6">
        <v>9.92</v>
      </c>
      <c r="F15" s="7" t="s">
        <v>16</v>
      </c>
      <c r="G15" s="7">
        <v>177.16</v>
      </c>
      <c r="H15" s="42">
        <f t="shared" si="0"/>
        <v>1757.4271999999999</v>
      </c>
    </row>
    <row r="16" spans="1:8">
      <c r="A16" s="10"/>
      <c r="B16" s="66"/>
      <c r="C16" s="66"/>
      <c r="D16" s="66"/>
      <c r="E16" s="66"/>
      <c r="F16" s="66"/>
      <c r="G16" s="66"/>
      <c r="H16" s="6">
        <f>SUM(H5:H15)</f>
        <v>180531.82910000003</v>
      </c>
    </row>
    <row r="17" spans="1:8">
      <c r="A17" s="14"/>
      <c r="B17" s="15"/>
      <c r="C17" s="15"/>
      <c r="D17" s="15"/>
      <c r="E17" s="15"/>
      <c r="F17" s="15"/>
      <c r="G17" s="15"/>
      <c r="H17" s="16"/>
    </row>
    <row r="18" spans="1:8">
      <c r="A18" s="14"/>
      <c r="B18" s="15"/>
      <c r="C18" s="15"/>
      <c r="D18" s="15"/>
      <c r="E18" s="15"/>
      <c r="F18" s="15"/>
      <c r="G18" s="15"/>
      <c r="H18" s="16"/>
    </row>
    <row r="19" spans="1:8" ht="41.25" customHeight="1">
      <c r="B19" s="59" t="s">
        <v>28</v>
      </c>
      <c r="C19" s="59"/>
      <c r="D19" s="59"/>
      <c r="E19" s="59"/>
      <c r="F19" s="59"/>
      <c r="G19" s="59"/>
      <c r="H19" s="59"/>
    </row>
  </sheetData>
  <mergeCells count="5">
    <mergeCell ref="A1:H1"/>
    <mergeCell ref="A2:H2"/>
    <mergeCell ref="A3:H3"/>
    <mergeCell ref="B16:G16"/>
    <mergeCell ref="B19:H19"/>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G25"/>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3.85546875" customWidth="1"/>
  </cols>
  <sheetData>
    <row r="1" spans="1:7" ht="18.75">
      <c r="A1" s="51" t="s">
        <v>0</v>
      </c>
      <c r="B1" s="52"/>
      <c r="C1" s="52"/>
      <c r="D1" s="52"/>
      <c r="E1" s="52"/>
      <c r="F1" s="52"/>
      <c r="G1" s="1"/>
    </row>
    <row r="2" spans="1:7" ht="18.75">
      <c r="A2" s="53" t="s">
        <v>1</v>
      </c>
      <c r="B2" s="54"/>
      <c r="C2" s="54"/>
      <c r="D2" s="54"/>
      <c r="E2" s="54"/>
      <c r="F2" s="54"/>
      <c r="G2" s="1"/>
    </row>
    <row r="3" spans="1:7" ht="27" customHeight="1">
      <c r="A3" s="55" t="s">
        <v>137</v>
      </c>
      <c r="B3" s="55"/>
      <c r="C3" s="55"/>
      <c r="D3" s="55"/>
      <c r="E3" s="55"/>
      <c r="F3" s="55"/>
      <c r="G3" s="2"/>
    </row>
    <row r="4" spans="1:7">
      <c r="A4" s="3" t="s">
        <v>3</v>
      </c>
      <c r="B4" s="3" t="s">
        <v>4</v>
      </c>
      <c r="C4" s="3" t="s">
        <v>5</v>
      </c>
      <c r="D4" s="3" t="s">
        <v>6</v>
      </c>
      <c r="E4" s="3" t="s">
        <v>7</v>
      </c>
      <c r="F4" s="3" t="s">
        <v>8</v>
      </c>
    </row>
    <row r="5" spans="1:7" ht="42">
      <c r="A5" s="4" t="s">
        <v>138</v>
      </c>
      <c r="B5" s="4" t="s">
        <v>139</v>
      </c>
      <c r="C5" s="4">
        <v>1.7</v>
      </c>
      <c r="D5" s="4" t="s">
        <v>13</v>
      </c>
      <c r="E5" s="4">
        <v>1435.57</v>
      </c>
      <c r="F5" s="4">
        <f>E5*C5</f>
        <v>2440.4690000000001</v>
      </c>
    </row>
    <row r="6" spans="1:7" ht="114.75">
      <c r="A6" s="4" t="s">
        <v>11</v>
      </c>
      <c r="B6" s="5" t="s">
        <v>12</v>
      </c>
      <c r="C6" s="6">
        <v>30.06</v>
      </c>
      <c r="D6" s="7" t="s">
        <v>13</v>
      </c>
      <c r="E6" s="7">
        <v>120.53</v>
      </c>
      <c r="F6" s="4">
        <f t="shared" ref="F6:F19" si="0">E6*C6</f>
        <v>3623.1317999999997</v>
      </c>
    </row>
    <row r="7" spans="1:7" ht="89.25">
      <c r="A7" s="4" t="s">
        <v>14</v>
      </c>
      <c r="B7" s="8" t="s">
        <v>15</v>
      </c>
      <c r="C7" s="6">
        <v>2.66</v>
      </c>
      <c r="D7" s="7" t="s">
        <v>16</v>
      </c>
      <c r="E7" s="7">
        <v>223.65</v>
      </c>
      <c r="F7" s="4">
        <f t="shared" si="0"/>
        <v>594.90899999999999</v>
      </c>
    </row>
    <row r="8" spans="1:7" ht="63.75">
      <c r="A8" s="4" t="s">
        <v>17</v>
      </c>
      <c r="B8" s="5" t="s">
        <v>18</v>
      </c>
      <c r="C8" s="6">
        <v>4.47</v>
      </c>
      <c r="D8" s="7" t="s">
        <v>16</v>
      </c>
      <c r="E8" s="7">
        <v>1149.1199999999999</v>
      </c>
      <c r="F8" s="4">
        <f t="shared" si="0"/>
        <v>5136.5663999999988</v>
      </c>
    </row>
    <row r="9" spans="1:7" ht="102">
      <c r="A9" s="4" t="s">
        <v>19</v>
      </c>
      <c r="B9" s="5" t="s">
        <v>20</v>
      </c>
      <c r="C9" s="6">
        <v>3.74</v>
      </c>
      <c r="D9" s="7" t="s">
        <v>16</v>
      </c>
      <c r="E9" s="7">
        <v>5358.83</v>
      </c>
      <c r="F9" s="6">
        <f t="shared" si="0"/>
        <v>20042.0242</v>
      </c>
    </row>
    <row r="10" spans="1:7" ht="89.25">
      <c r="A10" s="4" t="s">
        <v>82</v>
      </c>
      <c r="B10" s="5" t="s">
        <v>35</v>
      </c>
      <c r="C10" s="6">
        <v>8.4700000000000006</v>
      </c>
      <c r="D10" s="7" t="s">
        <v>16</v>
      </c>
      <c r="E10" s="7">
        <v>2502.14</v>
      </c>
      <c r="F10" s="6">
        <f t="shared" si="0"/>
        <v>21193.125800000002</v>
      </c>
    </row>
    <row r="11" spans="1:7" ht="63.75">
      <c r="A11" s="17" t="s">
        <v>83</v>
      </c>
      <c r="B11" s="5" t="s">
        <v>37</v>
      </c>
      <c r="C11" s="6">
        <v>81.319999999999993</v>
      </c>
      <c r="D11" s="7" t="s">
        <v>38</v>
      </c>
      <c r="E11" s="7">
        <v>245.79</v>
      </c>
      <c r="F11" s="6">
        <f>E11*C11</f>
        <v>19987.642799999998</v>
      </c>
    </row>
    <row r="12" spans="1:7" ht="102">
      <c r="A12" s="17" t="s">
        <v>140</v>
      </c>
      <c r="B12" s="5" t="s">
        <v>40</v>
      </c>
      <c r="C12" s="6">
        <v>3.51</v>
      </c>
      <c r="D12" s="7" t="s">
        <v>16</v>
      </c>
      <c r="E12" s="7">
        <v>5489.86</v>
      </c>
      <c r="F12" s="6">
        <f t="shared" si="0"/>
        <v>19269.408599999999</v>
      </c>
    </row>
    <row r="13" spans="1:7" ht="89.25">
      <c r="A13" s="17" t="s">
        <v>85</v>
      </c>
      <c r="B13" s="5" t="s">
        <v>42</v>
      </c>
      <c r="C13" s="6">
        <v>0.31</v>
      </c>
      <c r="D13" s="7" t="s">
        <v>43</v>
      </c>
      <c r="E13" s="7">
        <v>65841.84</v>
      </c>
      <c r="F13" s="6">
        <f t="shared" si="0"/>
        <v>20410.970399999998</v>
      </c>
    </row>
    <row r="14" spans="1:7" ht="18.75">
      <c r="A14" s="4">
        <v>10</v>
      </c>
      <c r="B14" s="9" t="s">
        <v>21</v>
      </c>
      <c r="C14" s="6"/>
      <c r="D14" s="7"/>
      <c r="E14" s="7"/>
      <c r="F14" s="6"/>
    </row>
    <row r="15" spans="1:7" ht="15.75">
      <c r="A15" s="4" t="s">
        <v>86</v>
      </c>
      <c r="B15" s="5" t="s">
        <v>69</v>
      </c>
      <c r="C15" s="6">
        <v>2.66</v>
      </c>
      <c r="D15" s="7" t="s">
        <v>16</v>
      </c>
      <c r="E15" s="7">
        <v>482.08</v>
      </c>
      <c r="F15" s="6">
        <f t="shared" si="0"/>
        <v>1282.3328000000001</v>
      </c>
    </row>
    <row r="16" spans="1:7" ht="15.75">
      <c r="A16" s="4" t="s">
        <v>87</v>
      </c>
      <c r="B16" s="5" t="s">
        <v>70</v>
      </c>
      <c r="C16" s="6">
        <v>9.4062800000000006</v>
      </c>
      <c r="D16" s="7" t="s">
        <v>16</v>
      </c>
      <c r="E16" s="7">
        <v>813.82</v>
      </c>
      <c r="F16" s="6">
        <f t="shared" si="0"/>
        <v>7655.0187896000007</v>
      </c>
    </row>
    <row r="17" spans="1:6" ht="15.75">
      <c r="A17" s="4" t="s">
        <v>88</v>
      </c>
      <c r="B17" s="5" t="s">
        <v>71</v>
      </c>
      <c r="C17" s="6">
        <v>12.9</v>
      </c>
      <c r="D17" s="7" t="s">
        <v>16</v>
      </c>
      <c r="E17" s="7">
        <v>751.51</v>
      </c>
      <c r="F17" s="6">
        <f t="shared" si="0"/>
        <v>9694.4789999999994</v>
      </c>
    </row>
    <row r="18" spans="1:6" ht="15.75">
      <c r="A18" s="4" t="s">
        <v>89</v>
      </c>
      <c r="B18" s="5" t="s">
        <v>72</v>
      </c>
      <c r="C18" s="6">
        <v>7.32</v>
      </c>
      <c r="D18" s="7" t="s">
        <v>16</v>
      </c>
      <c r="E18" s="7">
        <v>434.67</v>
      </c>
      <c r="F18" s="6">
        <f t="shared" si="0"/>
        <v>3181.7844000000005</v>
      </c>
    </row>
    <row r="19" spans="1:6" ht="15.75">
      <c r="A19" s="4" t="s">
        <v>90</v>
      </c>
      <c r="B19" s="5" t="s">
        <v>26</v>
      </c>
      <c r="C19" s="6">
        <v>30.06</v>
      </c>
      <c r="D19" s="7" t="s">
        <v>16</v>
      </c>
      <c r="E19" s="7">
        <v>177.16</v>
      </c>
      <c r="F19" s="6">
        <f t="shared" si="0"/>
        <v>5325.4295999999995</v>
      </c>
    </row>
    <row r="20" spans="1:6">
      <c r="A20" s="10"/>
      <c r="B20" s="56" t="s">
        <v>44</v>
      </c>
      <c r="C20" s="57"/>
      <c r="D20" s="57"/>
      <c r="E20" s="58"/>
      <c r="F20" s="11">
        <f>SUM(F5:F19)</f>
        <v>139837.29258959999</v>
      </c>
    </row>
    <row r="21" spans="1:6">
      <c r="A21" s="14"/>
      <c r="B21" s="15"/>
      <c r="C21" s="15"/>
      <c r="D21" s="15"/>
      <c r="E21" s="15"/>
      <c r="F21" s="16"/>
    </row>
    <row r="22" spans="1:6">
      <c r="A22" s="14"/>
      <c r="B22" s="59" t="s">
        <v>28</v>
      </c>
      <c r="C22" s="59"/>
      <c r="D22" s="59"/>
      <c r="E22" s="59"/>
      <c r="F22" s="59"/>
    </row>
    <row r="23" spans="1:6" ht="15" customHeight="1">
      <c r="B23" s="59"/>
      <c r="C23" s="59"/>
      <c r="D23" s="59"/>
      <c r="E23" s="59"/>
      <c r="F23" s="59"/>
    </row>
    <row r="24" spans="1:6">
      <c r="B24" s="59"/>
      <c r="C24" s="59"/>
      <c r="D24" s="59"/>
      <c r="E24" s="59"/>
      <c r="F24" s="59"/>
    </row>
    <row r="25" spans="1:6">
      <c r="B25" s="59"/>
      <c r="C25" s="59"/>
      <c r="D25" s="59"/>
      <c r="E25" s="59"/>
      <c r="F25" s="59"/>
    </row>
  </sheetData>
  <mergeCells count="5">
    <mergeCell ref="A1:F1"/>
    <mergeCell ref="A2:F2"/>
    <mergeCell ref="A3:F3"/>
    <mergeCell ref="B20:E20"/>
    <mergeCell ref="B22:F25"/>
  </mergeCell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G26"/>
  <sheetViews>
    <sheetView topLeftCell="A16" workbookViewId="0">
      <selection activeCell="A21" sqref="A21:XFD21"/>
    </sheetView>
  </sheetViews>
  <sheetFormatPr defaultRowHeight="15"/>
  <cols>
    <col min="1" max="1" width="8.7109375" customWidth="1"/>
    <col min="2" max="2" width="44.140625" customWidth="1"/>
    <col min="3" max="3" width="10.28515625" customWidth="1"/>
    <col min="4" max="5" width="11.5703125" customWidth="1"/>
    <col min="6" max="6" width="13.85546875" customWidth="1"/>
  </cols>
  <sheetData>
    <row r="1" spans="1:7" ht="18.75">
      <c r="A1" s="51" t="s">
        <v>0</v>
      </c>
      <c r="B1" s="52"/>
      <c r="C1" s="52"/>
      <c r="D1" s="52"/>
      <c r="E1" s="52"/>
      <c r="F1" s="52"/>
      <c r="G1" s="1"/>
    </row>
    <row r="2" spans="1:7" ht="18.75">
      <c r="A2" s="53" t="s">
        <v>1</v>
      </c>
      <c r="B2" s="54"/>
      <c r="C2" s="54"/>
      <c r="D2" s="54"/>
      <c r="E2" s="54"/>
      <c r="F2" s="54"/>
      <c r="G2" s="1"/>
    </row>
    <row r="3" spans="1:7" ht="27" customHeight="1">
      <c r="A3" s="55" t="s">
        <v>137</v>
      </c>
      <c r="B3" s="55"/>
      <c r="C3" s="55"/>
      <c r="D3" s="55"/>
      <c r="E3" s="55"/>
      <c r="F3" s="55"/>
      <c r="G3" s="2"/>
    </row>
    <row r="4" spans="1:7">
      <c r="A4" s="3" t="s">
        <v>3</v>
      </c>
      <c r="B4" s="3" t="s">
        <v>4</v>
      </c>
      <c r="C4" s="3" t="s">
        <v>5</v>
      </c>
      <c r="D4" s="3" t="s">
        <v>6</v>
      </c>
      <c r="E4" s="3" t="s">
        <v>7</v>
      </c>
      <c r="F4" s="3" t="s">
        <v>8</v>
      </c>
    </row>
    <row r="5" spans="1:7" ht="42">
      <c r="A5" s="4" t="s">
        <v>138</v>
      </c>
      <c r="B5" s="4" t="s">
        <v>139</v>
      </c>
      <c r="C5" s="4">
        <v>4.25</v>
      </c>
      <c r="D5" s="4" t="s">
        <v>13</v>
      </c>
      <c r="E5" s="4">
        <v>1435.57</v>
      </c>
      <c r="F5" s="4">
        <f>E5*C5</f>
        <v>6101.1724999999997</v>
      </c>
    </row>
    <row r="6" spans="1:7" ht="114.75">
      <c r="A6" s="4" t="s">
        <v>11</v>
      </c>
      <c r="B6" s="5" t="s">
        <v>12</v>
      </c>
      <c r="C6" s="6">
        <v>24.04</v>
      </c>
      <c r="D6" s="7" t="s">
        <v>13</v>
      </c>
      <c r="E6" s="7">
        <v>120.53</v>
      </c>
      <c r="F6" s="4">
        <f t="shared" ref="F6:F19" si="0">E6*C6</f>
        <v>2897.5412000000001</v>
      </c>
    </row>
    <row r="7" spans="1:7" ht="89.25">
      <c r="A7" s="4" t="s">
        <v>14</v>
      </c>
      <c r="B7" s="8" t="s">
        <v>15</v>
      </c>
      <c r="C7" s="6">
        <v>2.13002</v>
      </c>
      <c r="D7" s="7" t="s">
        <v>16</v>
      </c>
      <c r="E7" s="7">
        <v>223.65</v>
      </c>
      <c r="F7" s="4">
        <f t="shared" si="0"/>
        <v>476.37897300000003</v>
      </c>
    </row>
    <row r="8" spans="1:7" ht="63.75">
      <c r="A8" s="4" t="s">
        <v>17</v>
      </c>
      <c r="B8" s="5" t="s">
        <v>18</v>
      </c>
      <c r="C8" s="6">
        <v>3.57</v>
      </c>
      <c r="D8" s="7" t="s">
        <v>16</v>
      </c>
      <c r="E8" s="7">
        <v>1149.1199999999999</v>
      </c>
      <c r="F8" s="4">
        <f t="shared" si="0"/>
        <v>4102.3583999999992</v>
      </c>
    </row>
    <row r="9" spans="1:7" ht="102">
      <c r="A9" s="4" t="s">
        <v>19</v>
      </c>
      <c r="B9" s="5" t="s">
        <v>20</v>
      </c>
      <c r="C9" s="6">
        <v>2.99</v>
      </c>
      <c r="D9" s="7" t="s">
        <v>16</v>
      </c>
      <c r="E9" s="7">
        <v>5358.83</v>
      </c>
      <c r="F9" s="6">
        <f t="shared" si="0"/>
        <v>16022.9017</v>
      </c>
    </row>
    <row r="10" spans="1:7" ht="89.25">
      <c r="A10" s="4" t="s">
        <v>82</v>
      </c>
      <c r="B10" s="5" t="s">
        <v>35</v>
      </c>
      <c r="C10" s="6">
        <v>6.78</v>
      </c>
      <c r="D10" s="7" t="s">
        <v>16</v>
      </c>
      <c r="E10" s="7">
        <v>2502.14</v>
      </c>
      <c r="F10" s="6">
        <f t="shared" si="0"/>
        <v>16964.5092</v>
      </c>
    </row>
    <row r="11" spans="1:7" ht="63.75">
      <c r="A11" s="17" t="s">
        <v>83</v>
      </c>
      <c r="B11" s="5" t="s">
        <v>37</v>
      </c>
      <c r="C11" s="6">
        <v>65.05</v>
      </c>
      <c r="D11" s="7" t="s">
        <v>38</v>
      </c>
      <c r="E11" s="7">
        <v>245.79</v>
      </c>
      <c r="F11" s="6">
        <f>E11*C11</f>
        <v>15988.639499999999</v>
      </c>
    </row>
    <row r="12" spans="1:7" ht="102">
      <c r="A12" s="17" t="s">
        <v>140</v>
      </c>
      <c r="B12" s="5" t="s">
        <v>40</v>
      </c>
      <c r="C12" s="6">
        <v>2.81</v>
      </c>
      <c r="D12" s="7" t="s">
        <v>16</v>
      </c>
      <c r="E12" s="7">
        <v>5489.86</v>
      </c>
      <c r="F12" s="6">
        <f t="shared" si="0"/>
        <v>15426.506599999999</v>
      </c>
    </row>
    <row r="13" spans="1:7" ht="89.25">
      <c r="A13" s="17" t="s">
        <v>85</v>
      </c>
      <c r="B13" s="5" t="s">
        <v>42</v>
      </c>
      <c r="C13" s="6">
        <v>0.25</v>
      </c>
      <c r="D13" s="7" t="s">
        <v>43</v>
      </c>
      <c r="E13" s="7">
        <v>65841.84</v>
      </c>
      <c r="F13" s="6">
        <f t="shared" si="0"/>
        <v>16460.46</v>
      </c>
    </row>
    <row r="14" spans="1:7" ht="18.75">
      <c r="A14" s="4">
        <v>10</v>
      </c>
      <c r="B14" s="9" t="s">
        <v>21</v>
      </c>
      <c r="C14" s="6"/>
      <c r="D14" s="7"/>
      <c r="E14" s="7"/>
      <c r="F14" s="6"/>
    </row>
    <row r="15" spans="1:7" ht="15.75">
      <c r="A15" s="4" t="s">
        <v>86</v>
      </c>
      <c r="B15" s="5" t="s">
        <v>69</v>
      </c>
      <c r="C15" s="6">
        <v>2.13</v>
      </c>
      <c r="D15" s="7" t="s">
        <v>16</v>
      </c>
      <c r="E15" s="7">
        <v>482.08</v>
      </c>
      <c r="F15" s="6">
        <f t="shared" si="0"/>
        <v>1026.8303999999998</v>
      </c>
    </row>
    <row r="16" spans="1:7" ht="15.75">
      <c r="A16" s="4" t="s">
        <v>87</v>
      </c>
      <c r="B16" s="5" t="s">
        <v>70</v>
      </c>
      <c r="C16" s="6">
        <v>7.5384500000000001</v>
      </c>
      <c r="D16" s="7" t="s">
        <v>16</v>
      </c>
      <c r="E16" s="7">
        <v>813.82</v>
      </c>
      <c r="F16" s="6">
        <f t="shared" si="0"/>
        <v>6134.9413790000008</v>
      </c>
    </row>
    <row r="17" spans="1:6" ht="15.75">
      <c r="A17" s="4" t="s">
        <v>88</v>
      </c>
      <c r="B17" s="5" t="s">
        <v>71</v>
      </c>
      <c r="C17" s="6">
        <v>10.35</v>
      </c>
      <c r="D17" s="7" t="s">
        <v>16</v>
      </c>
      <c r="E17" s="7">
        <v>752.51</v>
      </c>
      <c r="F17" s="6">
        <f t="shared" si="0"/>
        <v>7788.4784999999993</v>
      </c>
    </row>
    <row r="18" spans="1:6" ht="15.75">
      <c r="A18" s="4" t="s">
        <v>89</v>
      </c>
      <c r="B18" s="5" t="s">
        <v>72</v>
      </c>
      <c r="C18" s="6">
        <v>5.88</v>
      </c>
      <c r="D18" s="7" t="s">
        <v>16</v>
      </c>
      <c r="E18" s="7">
        <v>434.67</v>
      </c>
      <c r="F18" s="6">
        <f t="shared" si="0"/>
        <v>2555.8596000000002</v>
      </c>
    </row>
    <row r="19" spans="1:6" ht="15.75">
      <c r="A19" s="4" t="s">
        <v>90</v>
      </c>
      <c r="B19" s="5" t="s">
        <v>26</v>
      </c>
      <c r="C19" s="6">
        <v>24.04</v>
      </c>
      <c r="D19" s="7" t="s">
        <v>16</v>
      </c>
      <c r="E19" s="7">
        <v>177.16</v>
      </c>
      <c r="F19" s="6">
        <f t="shared" si="0"/>
        <v>4258.9263999999994</v>
      </c>
    </row>
    <row r="20" spans="1:6">
      <c r="A20" s="10"/>
      <c r="B20" s="56" t="s">
        <v>44</v>
      </c>
      <c r="C20" s="57"/>
      <c r="D20" s="57"/>
      <c r="E20" s="58"/>
      <c r="F20" s="11">
        <f>SUM(F5:F19)</f>
        <v>116205.50435199999</v>
      </c>
    </row>
    <row r="21" spans="1:6">
      <c r="A21" s="14"/>
      <c r="B21" s="59" t="s">
        <v>28</v>
      </c>
      <c r="C21" s="59"/>
      <c r="D21" s="59"/>
      <c r="E21" s="59"/>
      <c r="F21" s="59"/>
    </row>
    <row r="22" spans="1:6">
      <c r="A22" s="14"/>
      <c r="B22" s="59"/>
      <c r="C22" s="59"/>
      <c r="D22" s="59"/>
      <c r="E22" s="59"/>
      <c r="F22" s="59"/>
    </row>
    <row r="23" spans="1:6" ht="15" customHeight="1">
      <c r="B23" s="59"/>
      <c r="C23" s="59"/>
      <c r="D23" s="59"/>
      <c r="E23" s="59"/>
      <c r="F23" s="59"/>
    </row>
    <row r="24" spans="1:6">
      <c r="B24" s="59"/>
      <c r="C24" s="59"/>
      <c r="D24" s="59"/>
      <c r="E24" s="59"/>
      <c r="F24" s="59"/>
    </row>
    <row r="25" spans="1:6">
      <c r="B25" s="59"/>
      <c r="C25" s="59"/>
      <c r="D25" s="59"/>
      <c r="E25" s="59"/>
      <c r="F25" s="59"/>
    </row>
    <row r="26" spans="1:6">
      <c r="B26" s="59"/>
      <c r="C26" s="59"/>
      <c r="D26" s="59"/>
      <c r="E26" s="59"/>
      <c r="F26" s="59"/>
    </row>
  </sheetData>
  <mergeCells count="5">
    <mergeCell ref="A1:F1"/>
    <mergeCell ref="A2:F2"/>
    <mergeCell ref="A3:F3"/>
    <mergeCell ref="B20:E20"/>
    <mergeCell ref="B21:F26"/>
  </mergeCell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H22"/>
  <sheetViews>
    <sheetView topLeftCell="A13" workbookViewId="0">
      <selection activeCell="G30" sqref="G30"/>
    </sheetView>
  </sheetViews>
  <sheetFormatPr defaultRowHeight="15"/>
  <cols>
    <col min="1" max="1" width="8.7109375" customWidth="1"/>
    <col min="2" max="2" width="44.140625" customWidth="1"/>
    <col min="3" max="4" width="13.7109375" hidden="1" customWidth="1"/>
    <col min="5" max="5" width="10.28515625" customWidth="1"/>
    <col min="6" max="7" width="11.5703125" customWidth="1"/>
    <col min="8" max="8" width="12.140625" customWidth="1"/>
  </cols>
  <sheetData>
    <row r="1" spans="1:8" ht="18.75">
      <c r="A1" s="51" t="s">
        <v>0</v>
      </c>
      <c r="B1" s="52"/>
      <c r="C1" s="52"/>
      <c r="D1" s="52"/>
      <c r="E1" s="52"/>
      <c r="F1" s="52"/>
      <c r="G1" s="52"/>
      <c r="H1" s="52"/>
    </row>
    <row r="2" spans="1:8" ht="18.75">
      <c r="A2" s="53" t="s">
        <v>1</v>
      </c>
      <c r="B2" s="54"/>
      <c r="C2" s="54"/>
      <c r="D2" s="54"/>
      <c r="E2" s="54"/>
      <c r="F2" s="54"/>
      <c r="G2" s="54"/>
      <c r="H2" s="54"/>
    </row>
    <row r="3" spans="1:8" ht="30.75" customHeight="1">
      <c r="A3" s="55" t="s">
        <v>166</v>
      </c>
      <c r="B3" s="55"/>
      <c r="C3" s="55"/>
      <c r="D3" s="55"/>
      <c r="E3" s="55"/>
      <c r="F3" s="55"/>
      <c r="G3" s="55"/>
      <c r="H3" s="55"/>
    </row>
    <row r="4" spans="1:8">
      <c r="A4" s="3" t="s">
        <v>3</v>
      </c>
      <c r="B4" s="3" t="s">
        <v>4</v>
      </c>
      <c r="C4" s="3">
        <v>1</v>
      </c>
      <c r="D4" s="3">
        <v>2</v>
      </c>
      <c r="E4" s="3" t="s">
        <v>5</v>
      </c>
      <c r="F4" s="3" t="s">
        <v>6</v>
      </c>
      <c r="G4" s="3" t="s">
        <v>7</v>
      </c>
      <c r="H4" s="3" t="s">
        <v>8</v>
      </c>
    </row>
    <row r="5" spans="1:8" ht="21">
      <c r="A5" s="4">
        <v>1</v>
      </c>
      <c r="B5" s="4" t="s">
        <v>162</v>
      </c>
      <c r="C5" s="4">
        <v>1</v>
      </c>
      <c r="D5" s="4" t="s">
        <v>10</v>
      </c>
      <c r="E5" s="4">
        <v>2</v>
      </c>
      <c r="F5" s="4" t="s">
        <v>10</v>
      </c>
      <c r="G5" s="10">
        <v>261.12</v>
      </c>
      <c r="H5" s="10">
        <f>E5*G5</f>
        <v>522.24</v>
      </c>
    </row>
    <row r="6" spans="1:8" ht="114.75">
      <c r="A6" s="4" t="s">
        <v>30</v>
      </c>
      <c r="B6" s="5" t="s">
        <v>12</v>
      </c>
      <c r="C6" s="6">
        <v>9.06</v>
      </c>
      <c r="D6" s="7">
        <v>19.739999999999998</v>
      </c>
      <c r="E6" s="6">
        <v>61.06</v>
      </c>
      <c r="F6" s="7" t="s">
        <v>13</v>
      </c>
      <c r="G6" s="7">
        <v>120.53</v>
      </c>
      <c r="H6" s="10">
        <f t="shared" ref="H6:H19" si="0">E6*G6</f>
        <v>7359.5618000000004</v>
      </c>
    </row>
    <row r="7" spans="1:8" ht="89.25">
      <c r="A7" s="4" t="s">
        <v>31</v>
      </c>
      <c r="B7" s="8" t="s">
        <v>163</v>
      </c>
      <c r="C7" s="6">
        <v>0.56999999999999995</v>
      </c>
      <c r="D7" s="7">
        <v>7.82</v>
      </c>
      <c r="E7" s="6">
        <v>4.96</v>
      </c>
      <c r="F7" s="7" t="s">
        <v>16</v>
      </c>
      <c r="G7" s="7">
        <v>223.35</v>
      </c>
      <c r="H7" s="10">
        <f t="shared" si="0"/>
        <v>1107.816</v>
      </c>
    </row>
    <row r="8" spans="1:8" ht="63.75">
      <c r="A8" s="4" t="s">
        <v>32</v>
      </c>
      <c r="B8" s="5" t="s">
        <v>18</v>
      </c>
      <c r="C8" s="6">
        <v>0.95</v>
      </c>
      <c r="D8" s="7">
        <v>13.14</v>
      </c>
      <c r="E8" s="6">
        <v>8.33</v>
      </c>
      <c r="F8" s="7" t="s">
        <v>16</v>
      </c>
      <c r="G8" s="7">
        <v>1149.1199999999999</v>
      </c>
      <c r="H8" s="10">
        <f t="shared" si="0"/>
        <v>9572.1695999999993</v>
      </c>
    </row>
    <row r="9" spans="1:8" ht="90" customHeight="1" thickBot="1">
      <c r="A9" s="4" t="s">
        <v>167</v>
      </c>
      <c r="B9" s="5" t="s">
        <v>20</v>
      </c>
      <c r="C9" s="6"/>
      <c r="D9" s="7"/>
      <c r="E9" s="43">
        <v>6.98</v>
      </c>
      <c r="F9" s="44" t="s">
        <v>168</v>
      </c>
      <c r="G9" s="44">
        <v>5358.83</v>
      </c>
      <c r="H9" s="10">
        <f t="shared" si="0"/>
        <v>37404.633399999999</v>
      </c>
    </row>
    <row r="10" spans="1:8" ht="89.25">
      <c r="A10" s="4" t="s">
        <v>82</v>
      </c>
      <c r="B10" s="5" t="s">
        <v>35</v>
      </c>
      <c r="C10" s="7">
        <v>33.979999999999997</v>
      </c>
      <c r="D10" s="7" t="s">
        <v>16</v>
      </c>
      <c r="E10" s="7">
        <v>17.84</v>
      </c>
      <c r="F10" s="23">
        <f t="shared" ref="F10:F12" si="1">E10*C10</f>
        <v>606.20319999999992</v>
      </c>
      <c r="G10" s="45">
        <v>2502.14</v>
      </c>
      <c r="H10" s="10">
        <f t="shared" si="0"/>
        <v>44638.177599999995</v>
      </c>
    </row>
    <row r="11" spans="1:8" ht="63.75">
      <c r="A11" s="4" t="s">
        <v>169</v>
      </c>
      <c r="B11" s="5" t="s">
        <v>37</v>
      </c>
      <c r="C11" s="6"/>
      <c r="D11" s="7"/>
      <c r="E11" s="46">
        <v>138.69999999999999</v>
      </c>
      <c r="F11" s="47" t="s">
        <v>38</v>
      </c>
      <c r="G11" s="47">
        <v>245.79</v>
      </c>
      <c r="H11" s="10">
        <f t="shared" si="0"/>
        <v>34091.072999999997</v>
      </c>
    </row>
    <row r="12" spans="1:8" ht="102">
      <c r="A12" s="17" t="s">
        <v>84</v>
      </c>
      <c r="B12" s="5" t="s">
        <v>40</v>
      </c>
      <c r="C12" s="6">
        <v>9.41</v>
      </c>
      <c r="D12" s="7" t="s">
        <v>16</v>
      </c>
      <c r="E12" s="7">
        <v>9.92</v>
      </c>
      <c r="F12" s="23">
        <f t="shared" si="1"/>
        <v>93.347200000000001</v>
      </c>
      <c r="G12" s="7">
        <v>5489.86</v>
      </c>
      <c r="H12" s="10">
        <f t="shared" si="0"/>
        <v>54459.411199999995</v>
      </c>
    </row>
    <row r="13" spans="1:8" ht="89.25">
      <c r="A13" s="17" t="s">
        <v>85</v>
      </c>
      <c r="B13" s="5" t="s">
        <v>42</v>
      </c>
      <c r="C13" s="6">
        <v>1</v>
      </c>
      <c r="D13" s="7" t="s">
        <v>43</v>
      </c>
      <c r="E13" s="7">
        <v>0.97</v>
      </c>
      <c r="F13" s="23" t="s">
        <v>43</v>
      </c>
      <c r="G13" s="7">
        <v>65841.84</v>
      </c>
      <c r="H13" s="10">
        <f t="shared" si="0"/>
        <v>63866.584799999997</v>
      </c>
    </row>
    <row r="14" spans="1:8" ht="18.75">
      <c r="A14" s="4">
        <v>5</v>
      </c>
      <c r="B14" s="9" t="s">
        <v>21</v>
      </c>
      <c r="C14" s="6"/>
      <c r="D14" s="39"/>
      <c r="E14" s="6"/>
      <c r="F14" s="7"/>
      <c r="G14" s="7"/>
      <c r="H14" s="10">
        <f t="shared" si="0"/>
        <v>0</v>
      </c>
    </row>
    <row r="15" spans="1:8" ht="15.75">
      <c r="A15" s="4">
        <v>6</v>
      </c>
      <c r="B15" s="5" t="s">
        <v>164</v>
      </c>
      <c r="C15" s="6">
        <v>0.56999999999999995</v>
      </c>
      <c r="D15" s="7">
        <v>7.82</v>
      </c>
      <c r="E15" s="6">
        <v>18.600000000000001</v>
      </c>
      <c r="F15" s="7" t="s">
        <v>16</v>
      </c>
      <c r="G15" s="7">
        <v>813.85</v>
      </c>
      <c r="H15" s="10">
        <f t="shared" si="0"/>
        <v>15137.610000000002</v>
      </c>
    </row>
    <row r="16" spans="1:8" ht="15.75">
      <c r="A16" s="4">
        <v>8</v>
      </c>
      <c r="B16" s="5" t="s">
        <v>157</v>
      </c>
      <c r="C16" s="6">
        <v>3.7</v>
      </c>
      <c r="D16" s="7">
        <v>5.18</v>
      </c>
      <c r="E16" s="6">
        <v>4.96</v>
      </c>
      <c r="F16" s="7" t="s">
        <v>16</v>
      </c>
      <c r="G16" s="7">
        <v>482.08</v>
      </c>
      <c r="H16" s="10">
        <f t="shared" si="0"/>
        <v>2391.1167999999998</v>
      </c>
    </row>
    <row r="17" spans="1:8" ht="15.75">
      <c r="A17" s="4">
        <v>7</v>
      </c>
      <c r="B17" s="5" t="s">
        <v>24</v>
      </c>
      <c r="C17" s="6">
        <v>4.3499999999999996</v>
      </c>
      <c r="D17" s="7">
        <v>13.14</v>
      </c>
      <c r="E17" s="6">
        <v>26.17</v>
      </c>
      <c r="F17" s="7" t="s">
        <v>16</v>
      </c>
      <c r="G17" s="7">
        <v>752.51</v>
      </c>
      <c r="H17" s="10">
        <f t="shared" si="0"/>
        <v>19693.186700000002</v>
      </c>
    </row>
    <row r="18" spans="1:8" ht="15.75">
      <c r="A18" s="4">
        <v>9</v>
      </c>
      <c r="B18" s="5" t="s">
        <v>165</v>
      </c>
      <c r="C18" s="6">
        <v>4.2</v>
      </c>
      <c r="D18" s="7">
        <v>10.35</v>
      </c>
      <c r="E18" s="6">
        <v>14.84</v>
      </c>
      <c r="F18" s="7" t="s">
        <v>16</v>
      </c>
      <c r="G18" s="7">
        <v>434.67</v>
      </c>
      <c r="H18" s="10">
        <f t="shared" si="0"/>
        <v>6450.5028000000002</v>
      </c>
    </row>
    <row r="19" spans="1:8" ht="15.75">
      <c r="A19" s="4">
        <v>10</v>
      </c>
      <c r="B19" s="5" t="s">
        <v>26</v>
      </c>
      <c r="C19" s="6">
        <v>9.06</v>
      </c>
      <c r="D19" s="7">
        <v>19.739999999999998</v>
      </c>
      <c r="E19" s="6">
        <v>61.06</v>
      </c>
      <c r="F19" s="7" t="s">
        <v>16</v>
      </c>
      <c r="G19" s="7">
        <v>177.16</v>
      </c>
      <c r="H19" s="10">
        <f t="shared" si="0"/>
        <v>10817.3896</v>
      </c>
    </row>
    <row r="20" spans="1:8">
      <c r="A20" s="10"/>
      <c r="B20" s="66"/>
      <c r="C20" s="66"/>
      <c r="D20" s="66"/>
      <c r="E20" s="66"/>
      <c r="F20" s="66"/>
      <c r="G20" s="66"/>
      <c r="H20" s="6">
        <f>SUM(H5:H19)</f>
        <v>307511.47330000001</v>
      </c>
    </row>
    <row r="21" spans="1:8">
      <c r="A21" s="14"/>
      <c r="B21" s="15"/>
      <c r="C21" s="15"/>
      <c r="D21" s="15"/>
      <c r="E21" s="15"/>
      <c r="F21" s="15"/>
      <c r="G21" s="15"/>
      <c r="H21" s="16"/>
    </row>
    <row r="22" spans="1:8" ht="41.25" customHeight="1">
      <c r="B22" s="59" t="s">
        <v>28</v>
      </c>
      <c r="C22" s="59"/>
      <c r="D22" s="59"/>
      <c r="E22" s="59"/>
      <c r="F22" s="59"/>
      <c r="G22" s="59"/>
      <c r="H22" s="59"/>
    </row>
  </sheetData>
  <mergeCells count="5">
    <mergeCell ref="A1:H1"/>
    <mergeCell ref="A2:H2"/>
    <mergeCell ref="A3:H3"/>
    <mergeCell ref="B20:G20"/>
    <mergeCell ref="B22:H22"/>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G18"/>
  <sheetViews>
    <sheetView topLeftCell="A10" workbookViewId="0">
      <selection activeCell="F15" sqref="F15"/>
    </sheetView>
  </sheetViews>
  <sheetFormatPr defaultRowHeight="15"/>
  <cols>
    <col min="1" max="1" width="8.7109375" customWidth="1"/>
    <col min="2" max="2" width="44.140625" customWidth="1"/>
    <col min="3" max="3" width="10.28515625" customWidth="1"/>
    <col min="4" max="4" width="9.140625" customWidth="1"/>
    <col min="5" max="5" width="11.5703125" customWidth="1"/>
    <col min="6" max="6" width="14.28515625" customWidth="1"/>
  </cols>
  <sheetData>
    <row r="1" spans="1:7" ht="18.75">
      <c r="A1" s="51" t="s">
        <v>0</v>
      </c>
      <c r="B1" s="52"/>
      <c r="C1" s="52"/>
      <c r="D1" s="52"/>
      <c r="E1" s="52"/>
      <c r="F1" s="52"/>
      <c r="G1" s="1"/>
    </row>
    <row r="2" spans="1:7" ht="18.75">
      <c r="A2" s="53" t="s">
        <v>1</v>
      </c>
      <c r="B2" s="54"/>
      <c r="C2" s="54"/>
      <c r="D2" s="54"/>
      <c r="E2" s="54"/>
      <c r="F2" s="54"/>
      <c r="G2" s="1"/>
    </row>
    <row r="3" spans="1:7" ht="18.75" customHeight="1">
      <c r="A3" s="55" t="s">
        <v>95</v>
      </c>
      <c r="B3" s="55"/>
      <c r="C3" s="55"/>
      <c r="D3" s="55"/>
      <c r="E3" s="55"/>
      <c r="F3" s="55"/>
      <c r="G3" s="2"/>
    </row>
    <row r="4" spans="1:7">
      <c r="A4" s="3" t="s">
        <v>3</v>
      </c>
      <c r="B4" s="3" t="s">
        <v>4</v>
      </c>
      <c r="C4" s="3" t="s">
        <v>52</v>
      </c>
      <c r="D4" s="3" t="s">
        <v>6</v>
      </c>
      <c r="E4" s="3" t="s">
        <v>7</v>
      </c>
      <c r="F4" s="3" t="s">
        <v>8</v>
      </c>
    </row>
    <row r="5" spans="1:7" ht="114.75">
      <c r="A5" s="4" t="s">
        <v>30</v>
      </c>
      <c r="B5" s="5" t="s">
        <v>12</v>
      </c>
      <c r="C5" s="6">
        <v>199.66</v>
      </c>
      <c r="D5" s="7" t="s">
        <v>13</v>
      </c>
      <c r="E5" s="7">
        <v>120.53</v>
      </c>
      <c r="F5" s="6">
        <f t="shared" ref="F5:F14" si="0">E5*C5</f>
        <v>24065.019799999998</v>
      </c>
    </row>
    <row r="6" spans="1:7" ht="89.25">
      <c r="A6" s="4" t="s">
        <v>31</v>
      </c>
      <c r="B6" s="8" t="s">
        <v>15</v>
      </c>
      <c r="C6" s="6">
        <v>39.93</v>
      </c>
      <c r="D6" s="7" t="s">
        <v>16</v>
      </c>
      <c r="E6" s="7">
        <v>223.35</v>
      </c>
      <c r="F6" s="6">
        <f t="shared" si="0"/>
        <v>8918.3654999999999</v>
      </c>
    </row>
    <row r="7" spans="1:7" ht="63.75">
      <c r="A7" s="4" t="s">
        <v>32</v>
      </c>
      <c r="B7" s="5" t="s">
        <v>18</v>
      </c>
      <c r="C7" s="6">
        <v>66.551990000000004</v>
      </c>
      <c r="D7" s="7" t="s">
        <v>16</v>
      </c>
      <c r="E7" s="7">
        <v>1149.1199999999999</v>
      </c>
      <c r="F7" s="6">
        <f t="shared" si="0"/>
        <v>76476.222748799992</v>
      </c>
    </row>
    <row r="8" spans="1:7" ht="102">
      <c r="A8" s="4" t="s">
        <v>47</v>
      </c>
      <c r="B8" s="5" t="s">
        <v>59</v>
      </c>
      <c r="C8" s="6">
        <v>72.215980000000002</v>
      </c>
      <c r="D8" s="7" t="s">
        <v>16</v>
      </c>
      <c r="E8" s="7">
        <v>5829</v>
      </c>
      <c r="F8" s="6">
        <f t="shared" si="0"/>
        <v>420946.94741999998</v>
      </c>
    </row>
    <row r="9" spans="1:7" ht="18.75">
      <c r="A9" s="34">
        <v>5</v>
      </c>
      <c r="B9" s="9" t="s">
        <v>21</v>
      </c>
      <c r="C9" s="6"/>
      <c r="D9" s="7"/>
      <c r="E9" s="7"/>
      <c r="F9" s="6"/>
    </row>
    <row r="10" spans="1:7">
      <c r="A10" s="34">
        <v>6</v>
      </c>
      <c r="B10" s="5" t="s">
        <v>22</v>
      </c>
      <c r="C10" s="6">
        <v>39.932000000000002</v>
      </c>
      <c r="D10" s="7" t="s">
        <v>13</v>
      </c>
      <c r="E10" s="7">
        <v>461.12</v>
      </c>
      <c r="F10" s="6">
        <f t="shared" si="0"/>
        <v>18413.44384</v>
      </c>
    </row>
    <row r="11" spans="1:7">
      <c r="A11" s="34">
        <v>7</v>
      </c>
      <c r="B11" s="5" t="s">
        <v>23</v>
      </c>
      <c r="C11" s="6">
        <v>31.053000000000001</v>
      </c>
      <c r="D11" s="7" t="s">
        <v>13</v>
      </c>
      <c r="E11" s="7">
        <v>778.47</v>
      </c>
      <c r="F11" s="6">
        <f t="shared" si="0"/>
        <v>24173.82891</v>
      </c>
    </row>
    <row r="12" spans="1:7">
      <c r="A12" s="34">
        <v>8</v>
      </c>
      <c r="B12" s="5" t="s">
        <v>75</v>
      </c>
      <c r="C12" s="6">
        <v>66.55</v>
      </c>
      <c r="D12" s="7" t="s">
        <v>13</v>
      </c>
      <c r="E12" s="7">
        <v>637.20000000000005</v>
      </c>
      <c r="F12" s="6">
        <f t="shared" si="0"/>
        <v>42405.66</v>
      </c>
    </row>
    <row r="13" spans="1:7">
      <c r="A13" s="34">
        <v>9</v>
      </c>
      <c r="B13" s="5" t="s">
        <v>25</v>
      </c>
      <c r="C13" s="6">
        <v>62.104999999999997</v>
      </c>
      <c r="D13" s="7" t="s">
        <v>13</v>
      </c>
      <c r="E13" s="7">
        <v>415.77</v>
      </c>
      <c r="F13" s="6">
        <f t="shared" si="0"/>
        <v>25821.395849999997</v>
      </c>
    </row>
    <row r="14" spans="1:7">
      <c r="A14" s="34">
        <v>10</v>
      </c>
      <c r="B14" s="5" t="s">
        <v>76</v>
      </c>
      <c r="C14" s="6">
        <v>199.66</v>
      </c>
      <c r="D14" s="7" t="s">
        <v>13</v>
      </c>
      <c r="E14" s="7">
        <v>169.46</v>
      </c>
      <c r="F14" s="6">
        <f t="shared" si="0"/>
        <v>33834.383600000001</v>
      </c>
    </row>
    <row r="15" spans="1:7">
      <c r="A15" s="10"/>
      <c r="B15" s="60" t="s">
        <v>77</v>
      </c>
      <c r="C15" s="60"/>
      <c r="D15" s="60"/>
      <c r="E15" s="60"/>
      <c r="F15" s="11">
        <f>SUM(F5:F14)</f>
        <v>675055.26766879996</v>
      </c>
    </row>
    <row r="16" spans="1:7">
      <c r="A16" s="14"/>
      <c r="B16" s="33"/>
      <c r="C16" s="33"/>
      <c r="D16" s="33"/>
      <c r="E16" s="33"/>
      <c r="F16" s="16"/>
    </row>
    <row r="17" spans="1:6">
      <c r="A17" s="14"/>
      <c r="B17" s="15"/>
      <c r="C17" s="15"/>
      <c r="D17" s="15"/>
      <c r="E17" s="15"/>
      <c r="F17" s="16"/>
    </row>
    <row r="18" spans="1:6" ht="41.25" customHeight="1">
      <c r="B18" s="59" t="s">
        <v>78</v>
      </c>
      <c r="C18" s="59"/>
      <c r="D18" s="59"/>
      <c r="E18" s="59"/>
      <c r="F18" s="59"/>
    </row>
  </sheetData>
  <mergeCells count="5">
    <mergeCell ref="B18:F18"/>
    <mergeCell ref="A1:F1"/>
    <mergeCell ref="A2:F2"/>
    <mergeCell ref="A3:F3"/>
    <mergeCell ref="B15:E15"/>
  </mergeCells>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I18"/>
  <sheetViews>
    <sheetView topLeftCell="A13" workbookViewId="0">
      <selection activeCell="H16" sqref="H16"/>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3" customWidth="1"/>
  </cols>
  <sheetData>
    <row r="1" spans="1:9" ht="18.75">
      <c r="A1" s="51" t="s">
        <v>0</v>
      </c>
      <c r="B1" s="52"/>
      <c r="C1" s="52"/>
      <c r="D1" s="52"/>
      <c r="E1" s="52"/>
      <c r="F1" s="52"/>
      <c r="G1" s="52"/>
      <c r="H1" s="52"/>
      <c r="I1" s="1"/>
    </row>
    <row r="2" spans="1:9" ht="18.75">
      <c r="A2" s="53" t="s">
        <v>1</v>
      </c>
      <c r="B2" s="54"/>
      <c r="C2" s="54"/>
      <c r="D2" s="54"/>
      <c r="E2" s="54"/>
      <c r="F2" s="54"/>
      <c r="G2" s="54"/>
      <c r="H2" s="54"/>
      <c r="I2" s="1"/>
    </row>
    <row r="3" spans="1:9" ht="24" customHeight="1">
      <c r="A3" s="55" t="s">
        <v>116</v>
      </c>
      <c r="B3" s="55"/>
      <c r="C3" s="55"/>
      <c r="D3" s="55"/>
      <c r="E3" s="55"/>
      <c r="F3" s="55"/>
      <c r="G3" s="55"/>
      <c r="H3" s="55"/>
      <c r="I3" s="2"/>
    </row>
    <row r="4" spans="1:9">
      <c r="A4" s="3" t="s">
        <v>3</v>
      </c>
      <c r="B4" s="3" t="s">
        <v>4</v>
      </c>
      <c r="C4" s="3">
        <v>1</v>
      </c>
      <c r="D4" s="3">
        <v>2</v>
      </c>
      <c r="E4" s="3" t="s">
        <v>5</v>
      </c>
      <c r="F4" s="3" t="s">
        <v>6</v>
      </c>
      <c r="G4" s="3" t="s">
        <v>7</v>
      </c>
      <c r="H4" s="3" t="s">
        <v>8</v>
      </c>
    </row>
    <row r="5" spans="1:9" ht="21">
      <c r="A5" s="4">
        <v>1</v>
      </c>
      <c r="B5" s="4" t="s">
        <v>117</v>
      </c>
      <c r="C5" s="4">
        <v>1</v>
      </c>
      <c r="D5" s="4">
        <v>5</v>
      </c>
      <c r="E5" s="4">
        <v>1</v>
      </c>
      <c r="F5" s="4" t="s">
        <v>10</v>
      </c>
      <c r="G5" s="4">
        <v>261.12</v>
      </c>
      <c r="H5" s="6">
        <f>G5*E5</f>
        <v>261.12</v>
      </c>
    </row>
    <row r="6" spans="1:9" ht="114.75">
      <c r="A6" s="4" t="s">
        <v>11</v>
      </c>
      <c r="B6" s="5" t="s">
        <v>12</v>
      </c>
      <c r="C6" s="6">
        <v>29.73</v>
      </c>
      <c r="D6" s="4">
        <v>5.25</v>
      </c>
      <c r="E6" s="4">
        <v>66.02</v>
      </c>
      <c r="F6" s="7" t="s">
        <v>13</v>
      </c>
      <c r="G6" s="7">
        <v>120.53</v>
      </c>
      <c r="H6" s="6">
        <f t="shared" ref="H6:H15" si="0">G6*E6</f>
        <v>7957.3905999999997</v>
      </c>
    </row>
    <row r="7" spans="1:9" ht="89.25">
      <c r="A7" s="4" t="s">
        <v>14</v>
      </c>
      <c r="B7" s="8" t="s">
        <v>15</v>
      </c>
      <c r="C7" s="6">
        <v>2.48</v>
      </c>
      <c r="D7" s="4">
        <v>5.25</v>
      </c>
      <c r="E7" s="4">
        <v>24.64</v>
      </c>
      <c r="F7" s="7" t="s">
        <v>16</v>
      </c>
      <c r="G7" s="7">
        <v>223.35</v>
      </c>
      <c r="H7" s="6">
        <f t="shared" si="0"/>
        <v>5503.3440000000001</v>
      </c>
    </row>
    <row r="8" spans="1:9" ht="63.75">
      <c r="A8" s="4" t="s">
        <v>17</v>
      </c>
      <c r="B8" s="5" t="s">
        <v>18</v>
      </c>
      <c r="C8" s="6">
        <v>4.13</v>
      </c>
      <c r="D8" s="4">
        <v>5.25</v>
      </c>
      <c r="E8" s="4">
        <v>41.06</v>
      </c>
      <c r="F8" s="7" t="s">
        <v>16</v>
      </c>
      <c r="G8" s="7">
        <v>1149.1199999999999</v>
      </c>
      <c r="H8" s="6">
        <f t="shared" si="0"/>
        <v>47182.867200000001</v>
      </c>
    </row>
    <row r="9" spans="1:9" ht="102">
      <c r="A9" s="4" t="s">
        <v>19</v>
      </c>
      <c r="B9" s="5" t="s">
        <v>20</v>
      </c>
      <c r="C9" s="6">
        <v>3.26</v>
      </c>
      <c r="D9" s="4">
        <v>5.25</v>
      </c>
      <c r="E9" s="4">
        <v>41.052</v>
      </c>
      <c r="F9" s="7" t="s">
        <v>16</v>
      </c>
      <c r="G9" s="7">
        <v>5829</v>
      </c>
      <c r="H9" s="6">
        <f t="shared" si="0"/>
        <v>239292.10800000001</v>
      </c>
    </row>
    <row r="10" spans="1:9" ht="18.75">
      <c r="A10" s="4">
        <v>10</v>
      </c>
      <c r="B10" s="9" t="s">
        <v>21</v>
      </c>
      <c r="C10" s="6"/>
      <c r="D10" s="4"/>
      <c r="E10" s="4"/>
      <c r="F10" s="7"/>
      <c r="G10" s="7"/>
      <c r="H10" s="6"/>
    </row>
    <row r="11" spans="1:9" ht="15.75">
      <c r="A11" s="4">
        <v>11</v>
      </c>
      <c r="B11" s="5" t="s">
        <v>22</v>
      </c>
      <c r="C11" s="6">
        <v>2.48</v>
      </c>
      <c r="D11" s="4">
        <v>5.25</v>
      </c>
      <c r="E11" s="4">
        <v>24.64</v>
      </c>
      <c r="F11" s="7" t="s">
        <v>16</v>
      </c>
      <c r="G11" s="7">
        <v>482.06</v>
      </c>
      <c r="H11" s="6">
        <f t="shared" si="0"/>
        <v>11877.9584</v>
      </c>
    </row>
    <row r="12" spans="1:9" ht="15.75">
      <c r="A12" s="4">
        <v>12</v>
      </c>
      <c r="B12" s="5" t="s">
        <v>23</v>
      </c>
      <c r="C12" s="6">
        <v>7.16</v>
      </c>
      <c r="D12" s="4">
        <v>5.25</v>
      </c>
      <c r="E12" s="4">
        <v>17.66</v>
      </c>
      <c r="F12" s="7" t="s">
        <v>16</v>
      </c>
      <c r="G12" s="7">
        <v>813.85</v>
      </c>
      <c r="H12" s="6">
        <f t="shared" si="0"/>
        <v>14372.591</v>
      </c>
    </row>
    <row r="13" spans="1:9" ht="15.75">
      <c r="A13" s="4">
        <v>13</v>
      </c>
      <c r="B13" s="5" t="s">
        <v>24</v>
      </c>
      <c r="C13" s="6">
        <v>12.78</v>
      </c>
      <c r="D13" s="4">
        <v>5.25</v>
      </c>
      <c r="E13" s="4">
        <v>41.06</v>
      </c>
      <c r="F13" s="7" t="s">
        <v>16</v>
      </c>
      <c r="G13" s="7">
        <v>752.51</v>
      </c>
      <c r="H13" s="6">
        <f t="shared" si="0"/>
        <v>30898.060600000001</v>
      </c>
    </row>
    <row r="14" spans="1:9" ht="15.75">
      <c r="A14" s="4">
        <v>14</v>
      </c>
      <c r="B14" s="5" t="s">
        <v>25</v>
      </c>
      <c r="C14" s="6">
        <v>3.61</v>
      </c>
      <c r="D14" s="4">
        <v>5.25</v>
      </c>
      <c r="E14" s="4">
        <v>35.31</v>
      </c>
      <c r="F14" s="7" t="s">
        <v>16</v>
      </c>
      <c r="G14" s="7">
        <v>434.67</v>
      </c>
      <c r="H14" s="6">
        <f t="shared" si="0"/>
        <v>15348.197700000002</v>
      </c>
    </row>
    <row r="15" spans="1:9" ht="15.75">
      <c r="A15" s="4">
        <v>15</v>
      </c>
      <c r="B15" s="5" t="s">
        <v>26</v>
      </c>
      <c r="C15" s="6">
        <v>29.73</v>
      </c>
      <c r="D15" s="4">
        <v>5.25</v>
      </c>
      <c r="E15" s="4">
        <v>66.02</v>
      </c>
      <c r="F15" s="7" t="s">
        <v>16</v>
      </c>
      <c r="G15" s="7">
        <v>177.16</v>
      </c>
      <c r="H15" s="6">
        <f t="shared" si="0"/>
        <v>11696.1032</v>
      </c>
    </row>
    <row r="16" spans="1:9">
      <c r="A16" s="10"/>
      <c r="B16" s="56" t="s">
        <v>27</v>
      </c>
      <c r="C16" s="57"/>
      <c r="D16" s="57"/>
      <c r="E16" s="57"/>
      <c r="F16" s="57"/>
      <c r="G16" s="58"/>
      <c r="H16" s="11">
        <f>SUM(H5:H15)</f>
        <v>384389.74070000008</v>
      </c>
    </row>
    <row r="17" spans="1:8">
      <c r="A17" s="14"/>
      <c r="B17" s="33"/>
      <c r="C17" s="33"/>
      <c r="D17" s="33"/>
      <c r="E17" s="33"/>
      <c r="F17" s="33"/>
      <c r="G17" s="33"/>
      <c r="H17" s="16"/>
    </row>
    <row r="18" spans="1:8" ht="63.75" customHeight="1">
      <c r="B18" s="59" t="s">
        <v>118</v>
      </c>
      <c r="C18" s="59"/>
      <c r="D18" s="59"/>
      <c r="E18" s="59"/>
      <c r="F18" s="59"/>
      <c r="G18" s="59"/>
      <c r="H18" s="59"/>
    </row>
  </sheetData>
  <mergeCells count="5">
    <mergeCell ref="B18:H18"/>
    <mergeCell ref="A1:H1"/>
    <mergeCell ref="A2:H2"/>
    <mergeCell ref="A3:H3"/>
    <mergeCell ref="B16:G16"/>
  </mergeCell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H18"/>
  <sheetViews>
    <sheetView topLeftCell="A13" workbookViewId="0">
      <selection activeCell="A18" sqref="A18:XFD18"/>
    </sheetView>
  </sheetViews>
  <sheetFormatPr defaultRowHeight="15"/>
  <cols>
    <col min="1" max="1" width="8.7109375" customWidth="1"/>
    <col min="2" max="2" width="44.140625" customWidth="1"/>
    <col min="3" max="4" width="13.7109375" hidden="1" customWidth="1"/>
    <col min="5" max="5" width="10.28515625" customWidth="1"/>
    <col min="6" max="7" width="11.5703125" customWidth="1"/>
    <col min="8" max="8" width="12.140625" style="32" customWidth="1"/>
  </cols>
  <sheetData>
    <row r="1" spans="1:8" ht="18.75">
      <c r="A1" s="51" t="s">
        <v>0</v>
      </c>
      <c r="B1" s="52"/>
      <c r="C1" s="52"/>
      <c r="D1" s="52"/>
      <c r="E1" s="52"/>
      <c r="F1" s="52"/>
      <c r="G1" s="52"/>
      <c r="H1" s="52"/>
    </row>
    <row r="2" spans="1:8" ht="18.75">
      <c r="A2" s="53" t="s">
        <v>1</v>
      </c>
      <c r="B2" s="54"/>
      <c r="C2" s="54"/>
      <c r="D2" s="54"/>
      <c r="E2" s="54"/>
      <c r="F2" s="54"/>
      <c r="G2" s="54"/>
      <c r="H2" s="54"/>
    </row>
    <row r="3" spans="1:8" ht="30.75" customHeight="1">
      <c r="A3" s="55" t="s">
        <v>161</v>
      </c>
      <c r="B3" s="55"/>
      <c r="C3" s="55"/>
      <c r="D3" s="55"/>
      <c r="E3" s="55"/>
      <c r="F3" s="55"/>
      <c r="G3" s="55"/>
      <c r="H3" s="55"/>
    </row>
    <row r="4" spans="1:8">
      <c r="A4" s="3" t="s">
        <v>3</v>
      </c>
      <c r="B4" s="3" t="s">
        <v>4</v>
      </c>
      <c r="C4" s="3">
        <v>1</v>
      </c>
      <c r="D4" s="3">
        <v>2</v>
      </c>
      <c r="E4" s="3" t="s">
        <v>5</v>
      </c>
      <c r="F4" s="3" t="s">
        <v>6</v>
      </c>
      <c r="G4" s="3" t="s">
        <v>7</v>
      </c>
      <c r="H4" s="20" t="s">
        <v>8</v>
      </c>
    </row>
    <row r="5" spans="1:8" ht="21">
      <c r="A5" s="4">
        <v>1</v>
      </c>
      <c r="B5" s="4" t="s">
        <v>162</v>
      </c>
      <c r="C5" s="4">
        <v>1</v>
      </c>
      <c r="D5" s="4" t="s">
        <v>10</v>
      </c>
      <c r="E5" s="4">
        <v>10</v>
      </c>
      <c r="F5" s="41" t="s">
        <v>10</v>
      </c>
      <c r="G5" s="42">
        <v>261.12</v>
      </c>
      <c r="H5" s="10">
        <f>E5*G5</f>
        <v>2611.1999999999998</v>
      </c>
    </row>
    <row r="6" spans="1:8" ht="114.75">
      <c r="A6" s="4" t="s">
        <v>30</v>
      </c>
      <c r="B6" s="5" t="s">
        <v>12</v>
      </c>
      <c r="C6" s="6">
        <v>9.06</v>
      </c>
      <c r="D6" s="7">
        <v>19.739999999999998</v>
      </c>
      <c r="E6" s="6">
        <v>16.62</v>
      </c>
      <c r="F6" s="7" t="s">
        <v>13</v>
      </c>
      <c r="G6" s="7">
        <v>120.53</v>
      </c>
      <c r="H6" s="10">
        <f t="shared" ref="H6:H15" si="0">E6*G6</f>
        <v>2003.2086000000002</v>
      </c>
    </row>
    <row r="7" spans="1:8" ht="89.25">
      <c r="A7" s="4" t="s">
        <v>31</v>
      </c>
      <c r="B7" s="8" t="s">
        <v>163</v>
      </c>
      <c r="C7" s="6">
        <v>0.56999999999999995</v>
      </c>
      <c r="D7" s="7">
        <v>7.82</v>
      </c>
      <c r="E7" s="6">
        <v>6.23</v>
      </c>
      <c r="F7" s="7" t="s">
        <v>16</v>
      </c>
      <c r="G7" s="7">
        <v>223.35</v>
      </c>
      <c r="H7" s="10">
        <f t="shared" si="0"/>
        <v>1391.4705000000001</v>
      </c>
    </row>
    <row r="8" spans="1:8" ht="63.75">
      <c r="A8" s="4" t="s">
        <v>32</v>
      </c>
      <c r="B8" s="5" t="s">
        <v>18</v>
      </c>
      <c r="C8" s="6">
        <v>0.95</v>
      </c>
      <c r="D8" s="7">
        <v>13.14</v>
      </c>
      <c r="E8" s="6">
        <v>10.38</v>
      </c>
      <c r="F8" s="7" t="s">
        <v>16</v>
      </c>
      <c r="G8" s="7">
        <v>1149.1199999999999</v>
      </c>
      <c r="H8" s="10">
        <f t="shared" si="0"/>
        <v>11927.865599999999</v>
      </c>
    </row>
    <row r="9" spans="1:8" ht="102">
      <c r="A9" s="4" t="s">
        <v>47</v>
      </c>
      <c r="B9" s="5" t="s">
        <v>59</v>
      </c>
      <c r="C9" s="6">
        <v>3.18</v>
      </c>
      <c r="D9" s="7"/>
      <c r="E9" s="6">
        <v>39.03</v>
      </c>
      <c r="F9" s="7" t="s">
        <v>16</v>
      </c>
      <c r="G9" s="7">
        <v>5829</v>
      </c>
      <c r="H9" s="10">
        <f t="shared" si="0"/>
        <v>227505.87</v>
      </c>
    </row>
    <row r="10" spans="1:8" ht="18.75">
      <c r="A10" s="4">
        <v>5</v>
      </c>
      <c r="B10" s="9" t="s">
        <v>21</v>
      </c>
      <c r="C10" s="6"/>
      <c r="D10" s="39"/>
      <c r="E10" s="6"/>
      <c r="F10" s="7"/>
      <c r="G10" s="7"/>
      <c r="H10" s="10">
        <f t="shared" si="0"/>
        <v>0</v>
      </c>
    </row>
    <row r="11" spans="1:8" ht="15.75">
      <c r="A11" s="4">
        <v>6</v>
      </c>
      <c r="B11" s="5" t="s">
        <v>164</v>
      </c>
      <c r="C11" s="6">
        <v>0.56999999999999995</v>
      </c>
      <c r="D11" s="7">
        <v>7.82</v>
      </c>
      <c r="E11" s="6">
        <v>16.78</v>
      </c>
      <c r="F11" s="7" t="s">
        <v>16</v>
      </c>
      <c r="G11" s="7">
        <v>813.85</v>
      </c>
      <c r="H11" s="10">
        <f t="shared" si="0"/>
        <v>13656.403000000002</v>
      </c>
    </row>
    <row r="12" spans="1:8" ht="15.75">
      <c r="A12" s="4">
        <v>8</v>
      </c>
      <c r="B12" s="5" t="s">
        <v>157</v>
      </c>
      <c r="C12" s="6">
        <v>3.7</v>
      </c>
      <c r="D12" s="7">
        <v>5.18</v>
      </c>
      <c r="E12" s="6">
        <v>6.23</v>
      </c>
      <c r="F12" s="7" t="s">
        <v>16</v>
      </c>
      <c r="G12" s="7">
        <v>482.08</v>
      </c>
      <c r="H12" s="10">
        <f t="shared" si="0"/>
        <v>3003.3584000000001</v>
      </c>
    </row>
    <row r="13" spans="1:8" ht="15.75">
      <c r="A13" s="4">
        <v>9</v>
      </c>
      <c r="B13" s="5" t="s">
        <v>165</v>
      </c>
      <c r="C13" s="6">
        <v>4.2</v>
      </c>
      <c r="D13" s="7">
        <v>10.35</v>
      </c>
      <c r="E13" s="6">
        <v>35.56</v>
      </c>
      <c r="F13" s="7" t="s">
        <v>16</v>
      </c>
      <c r="G13" s="7">
        <v>434.67</v>
      </c>
      <c r="H13" s="10">
        <f t="shared" si="0"/>
        <v>15456.865200000002</v>
      </c>
    </row>
    <row r="14" spans="1:8" ht="15.75">
      <c r="A14" s="4">
        <v>7</v>
      </c>
      <c r="B14" s="5" t="s">
        <v>24</v>
      </c>
      <c r="C14" s="6">
        <v>4.3499999999999996</v>
      </c>
      <c r="D14" s="7">
        <v>13.14</v>
      </c>
      <c r="E14" s="6">
        <v>10.38</v>
      </c>
      <c r="F14" s="7" t="s">
        <v>16</v>
      </c>
      <c r="G14" s="7">
        <v>752.51</v>
      </c>
      <c r="H14" s="10">
        <f t="shared" si="0"/>
        <v>7811.0538000000006</v>
      </c>
    </row>
    <row r="15" spans="1:8" ht="15.75">
      <c r="A15" s="4">
        <v>10</v>
      </c>
      <c r="B15" s="5" t="s">
        <v>26</v>
      </c>
      <c r="C15" s="6">
        <v>9.06</v>
      </c>
      <c r="D15" s="7">
        <v>19.739999999999998</v>
      </c>
      <c r="E15" s="6">
        <v>16.62</v>
      </c>
      <c r="F15" s="7" t="s">
        <v>16</v>
      </c>
      <c r="G15" s="7">
        <v>177.16</v>
      </c>
      <c r="H15" s="10">
        <f t="shared" si="0"/>
        <v>2944.3992000000003</v>
      </c>
    </row>
    <row r="16" spans="1:8">
      <c r="A16" s="10"/>
      <c r="B16" s="66"/>
      <c r="C16" s="66"/>
      <c r="D16" s="66"/>
      <c r="E16" s="66"/>
      <c r="F16" s="66"/>
      <c r="G16" s="66"/>
      <c r="H16" s="6">
        <f>SUM(H5:H15)</f>
        <v>288311.69429999997</v>
      </c>
    </row>
    <row r="17" spans="1:8">
      <c r="A17" s="14"/>
      <c r="B17" s="15"/>
      <c r="C17" s="15"/>
      <c r="D17" s="15"/>
      <c r="E17" s="15"/>
      <c r="F17" s="15"/>
      <c r="G17" s="15"/>
      <c r="H17" s="16"/>
    </row>
    <row r="18" spans="1:8" ht="41.25" customHeight="1">
      <c r="B18" s="59" t="s">
        <v>28</v>
      </c>
      <c r="C18" s="59"/>
      <c r="D18" s="59"/>
      <c r="E18" s="59"/>
      <c r="F18" s="59"/>
      <c r="G18" s="59"/>
      <c r="H18" s="59"/>
    </row>
  </sheetData>
  <mergeCells count="5">
    <mergeCell ref="A1:H1"/>
    <mergeCell ref="A2:H2"/>
    <mergeCell ref="A3:H3"/>
    <mergeCell ref="B16:G16"/>
    <mergeCell ref="B18:H18"/>
  </mergeCells>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G18"/>
  <sheetViews>
    <sheetView topLeftCell="A7" workbookViewId="0">
      <selection activeCell="A17" sqref="A17:XFD18"/>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4.5" customHeight="1">
      <c r="A3" s="55" t="s">
        <v>80</v>
      </c>
      <c r="B3" s="55"/>
      <c r="C3" s="55"/>
      <c r="D3" s="55"/>
      <c r="E3" s="55"/>
      <c r="F3" s="55"/>
      <c r="G3" s="2"/>
    </row>
    <row r="4" spans="1:7">
      <c r="A4" s="3" t="s">
        <v>3</v>
      </c>
      <c r="B4" s="3" t="s">
        <v>4</v>
      </c>
      <c r="C4" s="3" t="s">
        <v>5</v>
      </c>
      <c r="D4" s="3" t="s">
        <v>6</v>
      </c>
      <c r="E4" s="3" t="s">
        <v>7</v>
      </c>
      <c r="F4" s="3" t="s">
        <v>8</v>
      </c>
    </row>
    <row r="5" spans="1:7" ht="25.5">
      <c r="A5" s="4">
        <v>1</v>
      </c>
      <c r="B5" s="5" t="s">
        <v>9</v>
      </c>
      <c r="C5" s="6">
        <v>1</v>
      </c>
      <c r="D5" s="6" t="s">
        <v>10</v>
      </c>
      <c r="E5" s="6">
        <v>261.12</v>
      </c>
      <c r="F5" s="6">
        <f>E5*C5</f>
        <v>261.12</v>
      </c>
    </row>
    <row r="6" spans="1:7" ht="114.75">
      <c r="A6" s="4" t="s">
        <v>11</v>
      </c>
      <c r="B6" s="5" t="s">
        <v>12</v>
      </c>
      <c r="C6" s="6">
        <v>34.15</v>
      </c>
      <c r="D6" s="7" t="s">
        <v>13</v>
      </c>
      <c r="E6" s="7">
        <v>120.53</v>
      </c>
      <c r="F6" s="6">
        <f>E6*C6</f>
        <v>4116.0995000000003</v>
      </c>
    </row>
    <row r="7" spans="1:7" ht="89.25">
      <c r="A7" s="4" t="s">
        <v>14</v>
      </c>
      <c r="B7" s="8" t="s">
        <v>15</v>
      </c>
      <c r="C7" s="6">
        <v>12.74</v>
      </c>
      <c r="D7" s="7" t="s">
        <v>16</v>
      </c>
      <c r="E7" s="7">
        <v>223.35</v>
      </c>
      <c r="F7" s="6">
        <f t="shared" ref="F7:F15" si="0">E7*C7</f>
        <v>2845.4789999999998</v>
      </c>
    </row>
    <row r="8" spans="1:7" ht="63.75">
      <c r="A8" s="4" t="s">
        <v>17</v>
      </c>
      <c r="B8" s="5" t="s">
        <v>18</v>
      </c>
      <c r="C8" s="6">
        <v>21.236999999999998</v>
      </c>
      <c r="D8" s="7" t="s">
        <v>16</v>
      </c>
      <c r="E8" s="7">
        <v>1149.1199999999999</v>
      </c>
      <c r="F8" s="6">
        <f t="shared" si="0"/>
        <v>24403.861439999997</v>
      </c>
    </row>
    <row r="9" spans="1:7" ht="102">
      <c r="A9" s="4" t="s">
        <v>19</v>
      </c>
      <c r="B9" s="5" t="s">
        <v>20</v>
      </c>
      <c r="C9" s="6">
        <v>25.484999999999999</v>
      </c>
      <c r="D9" s="7" t="s">
        <v>16</v>
      </c>
      <c r="E9" s="7">
        <v>5829</v>
      </c>
      <c r="F9" s="6">
        <f t="shared" si="0"/>
        <v>148552.065</v>
      </c>
    </row>
    <row r="10" spans="1:7" ht="18.75">
      <c r="A10" s="4">
        <v>6</v>
      </c>
      <c r="B10" s="9" t="s">
        <v>21</v>
      </c>
      <c r="C10" s="6"/>
      <c r="D10" s="7"/>
      <c r="E10" s="7"/>
      <c r="F10" s="6"/>
    </row>
    <row r="11" spans="1:7" ht="15.75">
      <c r="A11" s="4">
        <v>7</v>
      </c>
      <c r="B11" s="5" t="s">
        <v>22</v>
      </c>
      <c r="C11" s="6">
        <v>12.74</v>
      </c>
      <c r="D11" s="7" t="s">
        <v>16</v>
      </c>
      <c r="E11" s="7">
        <v>482.08</v>
      </c>
      <c r="F11" s="6">
        <f t="shared" si="0"/>
        <v>6141.6992</v>
      </c>
    </row>
    <row r="12" spans="1:7" ht="15.75">
      <c r="A12" s="4">
        <v>8</v>
      </c>
      <c r="B12" s="5" t="s">
        <v>23</v>
      </c>
      <c r="C12" s="6">
        <v>10.96</v>
      </c>
      <c r="D12" s="7" t="s">
        <v>16</v>
      </c>
      <c r="E12" s="7">
        <v>813.85</v>
      </c>
      <c r="F12" s="6">
        <f t="shared" si="0"/>
        <v>8919.7960000000003</v>
      </c>
    </row>
    <row r="13" spans="1:7" ht="15.75">
      <c r="A13" s="4">
        <v>9</v>
      </c>
      <c r="B13" s="5" t="s">
        <v>24</v>
      </c>
      <c r="C13" s="6">
        <v>21.236999999999998</v>
      </c>
      <c r="D13" s="7" t="s">
        <v>16</v>
      </c>
      <c r="E13" s="7">
        <v>752.51</v>
      </c>
      <c r="F13" s="6">
        <f t="shared" si="0"/>
        <v>15981.054869999998</v>
      </c>
    </row>
    <row r="14" spans="1:7" ht="15.75">
      <c r="A14" s="4">
        <v>10</v>
      </c>
      <c r="B14" s="5" t="s">
        <v>25</v>
      </c>
      <c r="C14" s="6">
        <v>21.92</v>
      </c>
      <c r="D14" s="7" t="s">
        <v>16</v>
      </c>
      <c r="E14" s="7">
        <v>434.67</v>
      </c>
      <c r="F14" s="6">
        <f t="shared" si="0"/>
        <v>9527.9664000000012</v>
      </c>
    </row>
    <row r="15" spans="1:7" ht="15.75">
      <c r="A15" s="4">
        <v>11</v>
      </c>
      <c r="B15" s="5" t="s">
        <v>26</v>
      </c>
      <c r="C15" s="6">
        <v>34.15</v>
      </c>
      <c r="D15" s="7" t="s">
        <v>16</v>
      </c>
      <c r="E15" s="7">
        <v>177.16</v>
      </c>
      <c r="F15" s="6">
        <f t="shared" si="0"/>
        <v>6050.0139999999992</v>
      </c>
    </row>
    <row r="16" spans="1:7">
      <c r="A16" s="10"/>
      <c r="B16" s="60" t="s">
        <v>27</v>
      </c>
      <c r="C16" s="60"/>
      <c r="D16" s="60"/>
      <c r="E16" s="60"/>
      <c r="F16" s="11">
        <f>SUM(F5:F15)</f>
        <v>226799.15541000001</v>
      </c>
    </row>
    <row r="17" spans="1:6">
      <c r="A17" s="14"/>
      <c r="B17" s="15"/>
      <c r="C17" s="15"/>
      <c r="D17" s="15"/>
      <c r="E17" s="15"/>
      <c r="F17" s="16"/>
    </row>
    <row r="18" spans="1:6" ht="41.25" customHeight="1">
      <c r="B18" s="59" t="s">
        <v>28</v>
      </c>
      <c r="C18" s="59"/>
      <c r="D18" s="59"/>
      <c r="E18" s="59"/>
      <c r="F18" s="59"/>
    </row>
  </sheetData>
  <mergeCells count="5">
    <mergeCell ref="B18:F18"/>
    <mergeCell ref="A1:F1"/>
    <mergeCell ref="A2:F2"/>
    <mergeCell ref="A3:F3"/>
    <mergeCell ref="B16:E16"/>
  </mergeCell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G18"/>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4.5" customHeight="1">
      <c r="A3" s="55" t="s">
        <v>146</v>
      </c>
      <c r="B3" s="55"/>
      <c r="C3" s="55"/>
      <c r="D3" s="55"/>
      <c r="E3" s="55"/>
      <c r="F3" s="55"/>
      <c r="G3" s="2"/>
    </row>
    <row r="4" spans="1:7">
      <c r="A4" s="3" t="s">
        <v>3</v>
      </c>
      <c r="B4" s="3" t="s">
        <v>4</v>
      </c>
      <c r="C4" s="3" t="s">
        <v>5</v>
      </c>
      <c r="D4" s="3" t="s">
        <v>6</v>
      </c>
      <c r="E4" s="3" t="s">
        <v>7</v>
      </c>
      <c r="F4" s="3" t="s">
        <v>8</v>
      </c>
    </row>
    <row r="5" spans="1:7" ht="25.5">
      <c r="A5" s="4">
        <v>1</v>
      </c>
      <c r="B5" s="5" t="s">
        <v>9</v>
      </c>
      <c r="C5" s="6">
        <v>1</v>
      </c>
      <c r="D5" s="6" t="s">
        <v>10</v>
      </c>
      <c r="E5" s="6">
        <v>261.12</v>
      </c>
      <c r="F5" s="6">
        <f>E5*C5</f>
        <v>261.12</v>
      </c>
    </row>
    <row r="6" spans="1:7" ht="114.75">
      <c r="A6" s="4" t="s">
        <v>11</v>
      </c>
      <c r="B6" s="5" t="s">
        <v>12</v>
      </c>
      <c r="C6" s="6">
        <v>31.87</v>
      </c>
      <c r="D6" s="7" t="s">
        <v>13</v>
      </c>
      <c r="E6" s="7">
        <v>120.53</v>
      </c>
      <c r="F6" s="6">
        <f>E6*C6</f>
        <v>3841.2911000000004</v>
      </c>
    </row>
    <row r="7" spans="1:7" ht="89.25">
      <c r="A7" s="4" t="s">
        <v>14</v>
      </c>
      <c r="B7" s="8" t="s">
        <v>15</v>
      </c>
      <c r="C7" s="6">
        <v>11.89</v>
      </c>
      <c r="D7" s="7" t="s">
        <v>16</v>
      </c>
      <c r="E7" s="7">
        <v>223.35</v>
      </c>
      <c r="F7" s="6">
        <f t="shared" ref="F7:F15" si="0">E7*C7</f>
        <v>2655.6315</v>
      </c>
    </row>
    <row r="8" spans="1:7" ht="63.75">
      <c r="A8" s="4" t="s">
        <v>17</v>
      </c>
      <c r="B8" s="5" t="s">
        <v>18</v>
      </c>
      <c r="C8" s="6">
        <v>19.821950000000001</v>
      </c>
      <c r="D8" s="7" t="s">
        <v>16</v>
      </c>
      <c r="E8" s="7">
        <v>1149.1199999999999</v>
      </c>
      <c r="F8" s="6">
        <f t="shared" si="0"/>
        <v>22777.799184</v>
      </c>
    </row>
    <row r="9" spans="1:7" ht="102">
      <c r="A9" s="4" t="s">
        <v>19</v>
      </c>
      <c r="B9" s="5" t="s">
        <v>20</v>
      </c>
      <c r="C9" s="6">
        <v>23.786149999999999</v>
      </c>
      <c r="D9" s="7" t="s">
        <v>16</v>
      </c>
      <c r="E9" s="7">
        <v>5829</v>
      </c>
      <c r="F9" s="6">
        <f t="shared" si="0"/>
        <v>138649.46834999998</v>
      </c>
    </row>
    <row r="10" spans="1:7" ht="18.75">
      <c r="A10" s="4">
        <v>6</v>
      </c>
      <c r="B10" s="9" t="s">
        <v>21</v>
      </c>
      <c r="C10" s="6"/>
      <c r="D10" s="7"/>
      <c r="E10" s="7"/>
      <c r="F10" s="6"/>
    </row>
    <row r="11" spans="1:7" ht="15.75">
      <c r="A11" s="4">
        <v>7</v>
      </c>
      <c r="B11" s="5" t="s">
        <v>22</v>
      </c>
      <c r="C11" s="6">
        <v>11.893067</v>
      </c>
      <c r="D11" s="7" t="s">
        <v>16</v>
      </c>
      <c r="E11" s="7">
        <v>482.08</v>
      </c>
      <c r="F11" s="6">
        <f t="shared" si="0"/>
        <v>5733.4097393599995</v>
      </c>
    </row>
    <row r="12" spans="1:7" ht="15.75">
      <c r="A12" s="4">
        <v>8</v>
      </c>
      <c r="B12" s="5" t="s">
        <v>23</v>
      </c>
      <c r="C12" s="6">
        <v>10.228</v>
      </c>
      <c r="D12" s="7" t="s">
        <v>16</v>
      </c>
      <c r="E12" s="7">
        <v>813.85</v>
      </c>
      <c r="F12" s="6">
        <f t="shared" si="0"/>
        <v>8324.0578000000005</v>
      </c>
    </row>
    <row r="13" spans="1:7" ht="15.75">
      <c r="A13" s="4">
        <v>9</v>
      </c>
      <c r="B13" s="5" t="s">
        <v>24</v>
      </c>
      <c r="C13" s="6">
        <v>19.821954999999999</v>
      </c>
      <c r="D13" s="7" t="s">
        <v>16</v>
      </c>
      <c r="E13" s="7">
        <v>752.51</v>
      </c>
      <c r="F13" s="6">
        <f t="shared" si="0"/>
        <v>14916.219357049999</v>
      </c>
    </row>
    <row r="14" spans="1:7" ht="15.75">
      <c r="A14" s="4">
        <v>10</v>
      </c>
      <c r="B14" s="5" t="s">
        <v>25</v>
      </c>
      <c r="C14" s="6">
        <v>20.456</v>
      </c>
      <c r="D14" s="7" t="s">
        <v>16</v>
      </c>
      <c r="E14" s="7">
        <v>434.67</v>
      </c>
      <c r="F14" s="6">
        <f t="shared" si="0"/>
        <v>8891.60952</v>
      </c>
    </row>
    <row r="15" spans="1:7" ht="15.75">
      <c r="A15" s="4">
        <v>11</v>
      </c>
      <c r="B15" s="5" t="s">
        <v>26</v>
      </c>
      <c r="C15" s="6">
        <v>31.87</v>
      </c>
      <c r="D15" s="7" t="s">
        <v>16</v>
      </c>
      <c r="E15" s="7">
        <v>177.16</v>
      </c>
      <c r="F15" s="6">
        <f t="shared" si="0"/>
        <v>5646.0892000000003</v>
      </c>
    </row>
    <row r="16" spans="1:7">
      <c r="A16" s="10"/>
      <c r="B16" s="60" t="s">
        <v>27</v>
      </c>
      <c r="C16" s="60"/>
      <c r="D16" s="60"/>
      <c r="E16" s="60"/>
      <c r="F16" s="11">
        <f>SUM(F5:F15)</f>
        <v>211696.69575040997</v>
      </c>
    </row>
    <row r="17" spans="1:6">
      <c r="A17" s="14"/>
      <c r="B17" s="15"/>
      <c r="C17" s="15"/>
      <c r="D17" s="15"/>
      <c r="E17" s="15"/>
      <c r="F17" s="16"/>
    </row>
    <row r="18" spans="1:6" ht="41.25" customHeight="1">
      <c r="B18" s="59" t="s">
        <v>28</v>
      </c>
      <c r="C18" s="59"/>
      <c r="D18" s="59"/>
      <c r="E18" s="59"/>
      <c r="F18" s="59"/>
    </row>
  </sheetData>
  <mergeCells count="5">
    <mergeCell ref="B18:F18"/>
    <mergeCell ref="A1:F1"/>
    <mergeCell ref="A2:F2"/>
    <mergeCell ref="A3:F3"/>
    <mergeCell ref="B16:E16"/>
  </mergeCells>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G18"/>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4.5" customHeight="1">
      <c r="A3" s="55" t="s">
        <v>2</v>
      </c>
      <c r="B3" s="55"/>
      <c r="C3" s="55"/>
      <c r="D3" s="55"/>
      <c r="E3" s="55"/>
      <c r="F3" s="55"/>
      <c r="G3" s="2"/>
    </row>
    <row r="4" spans="1:7">
      <c r="A4" s="3" t="s">
        <v>3</v>
      </c>
      <c r="B4" s="3" t="s">
        <v>4</v>
      </c>
      <c r="C4" s="3" t="s">
        <v>5</v>
      </c>
      <c r="D4" s="3" t="s">
        <v>6</v>
      </c>
      <c r="E4" s="3" t="s">
        <v>7</v>
      </c>
      <c r="F4" s="3" t="s">
        <v>8</v>
      </c>
    </row>
    <row r="5" spans="1:7" ht="25.5">
      <c r="A5" s="4">
        <v>1</v>
      </c>
      <c r="B5" s="5" t="s">
        <v>9</v>
      </c>
      <c r="C5" s="6">
        <v>1</v>
      </c>
      <c r="D5" s="6" t="s">
        <v>10</v>
      </c>
      <c r="E5" s="6">
        <v>261.12</v>
      </c>
      <c r="F5" s="6">
        <f>E5*C5</f>
        <v>261.12</v>
      </c>
    </row>
    <row r="6" spans="1:7" ht="114.75">
      <c r="A6" s="4" t="s">
        <v>11</v>
      </c>
      <c r="B6" s="5" t="s">
        <v>12</v>
      </c>
      <c r="C6" s="6">
        <v>30.36</v>
      </c>
      <c r="D6" s="7" t="s">
        <v>13</v>
      </c>
      <c r="E6" s="7">
        <v>120.53</v>
      </c>
      <c r="F6" s="6">
        <f>E6*C6</f>
        <v>3659.2907999999998</v>
      </c>
    </row>
    <row r="7" spans="1:7" ht="89.25">
      <c r="A7" s="4" t="s">
        <v>14</v>
      </c>
      <c r="B7" s="8" t="s">
        <v>15</v>
      </c>
      <c r="C7" s="6">
        <v>11.33</v>
      </c>
      <c r="D7" s="7" t="s">
        <v>16</v>
      </c>
      <c r="E7" s="7">
        <v>223.35</v>
      </c>
      <c r="F7" s="6">
        <f t="shared" ref="F7:F15" si="0">E7*C7</f>
        <v>2530.5554999999999</v>
      </c>
    </row>
    <row r="8" spans="1:7" ht="63.75">
      <c r="A8" s="4" t="s">
        <v>17</v>
      </c>
      <c r="B8" s="5" t="s">
        <v>18</v>
      </c>
      <c r="C8" s="6">
        <v>18.8779</v>
      </c>
      <c r="D8" s="7" t="s">
        <v>16</v>
      </c>
      <c r="E8" s="7">
        <v>1149.1199999999999</v>
      </c>
      <c r="F8" s="6">
        <f t="shared" si="0"/>
        <v>21692.972447999997</v>
      </c>
    </row>
    <row r="9" spans="1:7" ht="102">
      <c r="A9" s="4" t="s">
        <v>19</v>
      </c>
      <c r="B9" s="5" t="s">
        <v>20</v>
      </c>
      <c r="C9" s="6">
        <v>22.653449999999999</v>
      </c>
      <c r="D9" s="7" t="s">
        <v>16</v>
      </c>
      <c r="E9" s="7">
        <v>5829</v>
      </c>
      <c r="F9" s="6">
        <f t="shared" si="0"/>
        <v>132046.96004999999</v>
      </c>
    </row>
    <row r="10" spans="1:7" ht="18.75">
      <c r="A10" s="4">
        <v>6</v>
      </c>
      <c r="B10" s="9" t="s">
        <v>21</v>
      </c>
      <c r="C10" s="6"/>
      <c r="D10" s="7"/>
      <c r="E10" s="7"/>
      <c r="F10" s="6"/>
    </row>
    <row r="11" spans="1:7" ht="15.75">
      <c r="A11" s="4">
        <v>7</v>
      </c>
      <c r="B11" s="5" t="s">
        <v>22</v>
      </c>
      <c r="C11" s="6">
        <v>11.326700000000001</v>
      </c>
      <c r="D11" s="7" t="s">
        <v>16</v>
      </c>
      <c r="E11" s="7">
        <v>482.08</v>
      </c>
      <c r="F11" s="6">
        <f>E11*C11</f>
        <v>5460.3755360000005</v>
      </c>
    </row>
    <row r="12" spans="1:7" ht="15.75">
      <c r="A12" s="4">
        <v>8</v>
      </c>
      <c r="B12" s="5" t="s">
        <v>23</v>
      </c>
      <c r="C12" s="6">
        <v>9.74</v>
      </c>
      <c r="D12" s="7" t="s">
        <v>16</v>
      </c>
      <c r="E12" s="7">
        <v>813.85</v>
      </c>
      <c r="F12" s="6">
        <f t="shared" si="0"/>
        <v>7926.8990000000003</v>
      </c>
    </row>
    <row r="13" spans="1:7" ht="15.75">
      <c r="A13" s="4">
        <v>9</v>
      </c>
      <c r="B13" s="5" t="s">
        <v>24</v>
      </c>
      <c r="C13" s="6">
        <v>18.878</v>
      </c>
      <c r="D13" s="7" t="s">
        <v>16</v>
      </c>
      <c r="E13" s="7">
        <v>752.51</v>
      </c>
      <c r="F13" s="6">
        <f t="shared" si="0"/>
        <v>14205.88378</v>
      </c>
    </row>
    <row r="14" spans="1:7" ht="15.75">
      <c r="A14" s="4">
        <v>10</v>
      </c>
      <c r="B14" s="5" t="s">
        <v>25</v>
      </c>
      <c r="C14" s="6">
        <v>19.481997</v>
      </c>
      <c r="D14" s="7" t="s">
        <v>16</v>
      </c>
      <c r="E14" s="7">
        <v>434.67</v>
      </c>
      <c r="F14" s="6">
        <f t="shared" si="0"/>
        <v>8468.2396359899994</v>
      </c>
    </row>
    <row r="15" spans="1:7" ht="15.75">
      <c r="A15" s="4">
        <v>11</v>
      </c>
      <c r="B15" s="5" t="s">
        <v>26</v>
      </c>
      <c r="C15" s="6">
        <v>30.35566</v>
      </c>
      <c r="D15" s="7" t="s">
        <v>16</v>
      </c>
      <c r="E15" s="7">
        <v>177.16</v>
      </c>
      <c r="F15" s="6">
        <f t="shared" si="0"/>
        <v>5377.8087255999999</v>
      </c>
    </row>
    <row r="16" spans="1:7">
      <c r="A16" s="10"/>
      <c r="B16" s="60" t="s">
        <v>27</v>
      </c>
      <c r="C16" s="60"/>
      <c r="D16" s="60"/>
      <c r="E16" s="60"/>
      <c r="F16" s="11">
        <f>SUM(F5:F15)</f>
        <v>201630.10547558998</v>
      </c>
    </row>
    <row r="17" spans="1:6">
      <c r="A17" s="14"/>
      <c r="B17" s="15"/>
      <c r="C17" s="15"/>
      <c r="D17" s="15"/>
      <c r="E17" s="15"/>
      <c r="F17" s="16"/>
    </row>
    <row r="18" spans="1:6" ht="41.25" customHeight="1">
      <c r="B18" s="59" t="s">
        <v>28</v>
      </c>
      <c r="C18" s="59"/>
      <c r="D18" s="59"/>
      <c r="E18" s="59"/>
      <c r="F18" s="59"/>
    </row>
  </sheetData>
  <mergeCells count="5">
    <mergeCell ref="B18:F18"/>
    <mergeCell ref="A1:F1"/>
    <mergeCell ref="A2:F2"/>
    <mergeCell ref="A3:F3"/>
    <mergeCell ref="B16:E16"/>
  </mergeCells>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G18"/>
  <sheetViews>
    <sheetView topLeftCell="A10"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4.5" customHeight="1">
      <c r="A3" s="55" t="s">
        <v>171</v>
      </c>
      <c r="B3" s="55"/>
      <c r="C3" s="55"/>
      <c r="D3" s="55"/>
      <c r="E3" s="55"/>
      <c r="F3" s="55"/>
      <c r="G3" s="2"/>
    </row>
    <row r="4" spans="1:7">
      <c r="A4" s="3" t="s">
        <v>3</v>
      </c>
      <c r="B4" s="3" t="s">
        <v>4</v>
      </c>
      <c r="C4" s="3" t="s">
        <v>5</v>
      </c>
      <c r="D4" s="3" t="s">
        <v>6</v>
      </c>
      <c r="E4" s="3" t="s">
        <v>7</v>
      </c>
      <c r="F4" s="3" t="s">
        <v>8</v>
      </c>
    </row>
    <row r="5" spans="1:7" ht="25.5">
      <c r="A5" s="4">
        <v>1</v>
      </c>
      <c r="B5" s="5" t="s">
        <v>9</v>
      </c>
      <c r="C5" s="6">
        <v>1</v>
      </c>
      <c r="D5" s="6" t="s">
        <v>10</v>
      </c>
      <c r="E5" s="6">
        <v>261.12</v>
      </c>
      <c r="F5" s="6">
        <f>E5*C5</f>
        <v>261.12</v>
      </c>
    </row>
    <row r="6" spans="1:7" ht="114.75">
      <c r="A6" s="4" t="s">
        <v>11</v>
      </c>
      <c r="B6" s="5" t="s">
        <v>12</v>
      </c>
      <c r="C6" s="6">
        <v>62.99</v>
      </c>
      <c r="D6" s="7" t="s">
        <v>13</v>
      </c>
      <c r="E6" s="7">
        <v>120.53</v>
      </c>
      <c r="F6" s="6">
        <f>E6*C6</f>
        <v>7592.1847000000007</v>
      </c>
    </row>
    <row r="7" spans="1:7" ht="89.25">
      <c r="A7" s="4" t="s">
        <v>14</v>
      </c>
      <c r="B7" s="8" t="s">
        <v>15</v>
      </c>
      <c r="C7" s="6">
        <v>23.5</v>
      </c>
      <c r="D7" s="7" t="s">
        <v>16</v>
      </c>
      <c r="E7" s="7">
        <v>223.35</v>
      </c>
      <c r="F7" s="6">
        <f t="shared" ref="F7:F15" si="0">E7*C7</f>
        <v>5248.7249999999995</v>
      </c>
    </row>
    <row r="8" spans="1:7" ht="63.75">
      <c r="A8" s="4" t="s">
        <v>17</v>
      </c>
      <c r="B8" s="5" t="s">
        <v>18</v>
      </c>
      <c r="C8" s="6">
        <v>39.171999999999997</v>
      </c>
      <c r="D8" s="7" t="s">
        <v>16</v>
      </c>
      <c r="E8" s="7">
        <v>1149.1199999999999</v>
      </c>
      <c r="F8" s="6">
        <f t="shared" si="0"/>
        <v>45013.328639999992</v>
      </c>
    </row>
    <row r="9" spans="1:7" ht="102">
      <c r="A9" s="4" t="s">
        <v>19</v>
      </c>
      <c r="B9" s="5" t="s">
        <v>20</v>
      </c>
      <c r="C9" s="6">
        <v>47.006</v>
      </c>
      <c r="D9" s="7" t="s">
        <v>16</v>
      </c>
      <c r="E9" s="7">
        <v>5829</v>
      </c>
      <c r="F9" s="6">
        <f t="shared" si="0"/>
        <v>273997.97399999999</v>
      </c>
    </row>
    <row r="10" spans="1:7" ht="18.75">
      <c r="A10" s="4">
        <v>6</v>
      </c>
      <c r="B10" s="9" t="s">
        <v>21</v>
      </c>
      <c r="C10" s="6"/>
      <c r="D10" s="7"/>
      <c r="E10" s="7"/>
      <c r="F10" s="6"/>
    </row>
    <row r="11" spans="1:7" ht="15.75">
      <c r="A11" s="4">
        <v>7</v>
      </c>
      <c r="B11" s="5" t="s">
        <v>22</v>
      </c>
      <c r="C11" s="6">
        <v>23.501999999999999</v>
      </c>
      <c r="D11" s="7" t="s">
        <v>16</v>
      </c>
      <c r="E11" s="7">
        <v>482.08</v>
      </c>
      <c r="F11" s="6">
        <f>E11*C11</f>
        <v>11329.844159999999</v>
      </c>
    </row>
    <row r="12" spans="1:7" ht="15.75">
      <c r="A12" s="4">
        <v>8</v>
      </c>
      <c r="B12" s="5" t="s">
        <v>23</v>
      </c>
      <c r="C12" s="6">
        <v>20.212</v>
      </c>
      <c r="D12" s="7" t="s">
        <v>16</v>
      </c>
      <c r="E12" s="7">
        <v>813.85</v>
      </c>
      <c r="F12" s="6">
        <f t="shared" si="0"/>
        <v>16449.536199999999</v>
      </c>
    </row>
    <row r="13" spans="1:7" ht="15.75">
      <c r="A13" s="4">
        <v>9</v>
      </c>
      <c r="B13" s="5" t="s">
        <v>24</v>
      </c>
      <c r="C13" s="6">
        <v>39.170999999999999</v>
      </c>
      <c r="D13" s="7" t="s">
        <v>16</v>
      </c>
      <c r="E13" s="7">
        <v>752.51</v>
      </c>
      <c r="F13" s="6">
        <f t="shared" si="0"/>
        <v>29476.569209999998</v>
      </c>
    </row>
    <row r="14" spans="1:7" ht="15.75">
      <c r="A14" s="4">
        <v>10</v>
      </c>
      <c r="B14" s="5" t="s">
        <v>25</v>
      </c>
      <c r="C14" s="6">
        <v>40.423000000000002</v>
      </c>
      <c r="D14" s="7" t="s">
        <v>16</v>
      </c>
      <c r="E14" s="7">
        <v>434.67</v>
      </c>
      <c r="F14" s="6">
        <f t="shared" si="0"/>
        <v>17570.665410000001</v>
      </c>
    </row>
    <row r="15" spans="1:7" ht="15.75">
      <c r="A15" s="4">
        <v>11</v>
      </c>
      <c r="B15" s="5" t="s">
        <v>26</v>
      </c>
      <c r="C15" s="6">
        <v>62.981999999999999</v>
      </c>
      <c r="D15" s="7" t="s">
        <v>16</v>
      </c>
      <c r="E15" s="7">
        <v>177.16</v>
      </c>
      <c r="F15" s="6">
        <f t="shared" si="0"/>
        <v>11157.89112</v>
      </c>
    </row>
    <row r="16" spans="1:7">
      <c r="A16" s="10"/>
      <c r="B16" s="60" t="s">
        <v>27</v>
      </c>
      <c r="C16" s="60"/>
      <c r="D16" s="60"/>
      <c r="E16" s="60"/>
      <c r="F16" s="11">
        <f>SUM(F5:F15)</f>
        <v>418097.8384399999</v>
      </c>
    </row>
    <row r="17" spans="1:6">
      <c r="A17" s="14"/>
      <c r="B17" s="15"/>
      <c r="C17" s="15"/>
      <c r="D17" s="15"/>
      <c r="E17" s="15"/>
      <c r="F17" s="16"/>
    </row>
    <row r="18" spans="1:6" ht="41.25" customHeight="1">
      <c r="B18" s="59" t="s">
        <v>28</v>
      </c>
      <c r="C18" s="59"/>
      <c r="D18" s="59"/>
      <c r="E18" s="59"/>
      <c r="F18" s="59"/>
    </row>
  </sheetData>
  <mergeCells count="5">
    <mergeCell ref="B18:F18"/>
    <mergeCell ref="A1:F1"/>
    <mergeCell ref="A2:F2"/>
    <mergeCell ref="A3:F3"/>
    <mergeCell ref="B16:E16"/>
  </mergeCells>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G18"/>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34.5" customHeight="1">
      <c r="A3" s="55" t="s">
        <v>145</v>
      </c>
      <c r="B3" s="55"/>
      <c r="C3" s="55"/>
      <c r="D3" s="55"/>
      <c r="E3" s="55"/>
      <c r="F3" s="55"/>
      <c r="G3" s="2"/>
    </row>
    <row r="4" spans="1:7">
      <c r="A4" s="3" t="s">
        <v>3</v>
      </c>
      <c r="B4" s="3" t="s">
        <v>4</v>
      </c>
      <c r="C4" s="3" t="s">
        <v>5</v>
      </c>
      <c r="D4" s="3" t="s">
        <v>6</v>
      </c>
      <c r="E4" s="3" t="s">
        <v>7</v>
      </c>
      <c r="F4" s="3" t="s">
        <v>8</v>
      </c>
    </row>
    <row r="5" spans="1:7" ht="25.5">
      <c r="A5" s="4">
        <v>1</v>
      </c>
      <c r="B5" s="5" t="s">
        <v>9</v>
      </c>
      <c r="C5" s="6">
        <v>1</v>
      </c>
      <c r="D5" s="6" t="s">
        <v>10</v>
      </c>
      <c r="E5" s="6">
        <v>261.12</v>
      </c>
      <c r="F5" s="6">
        <f>E5*C5</f>
        <v>261.12</v>
      </c>
    </row>
    <row r="6" spans="1:7" ht="114.75">
      <c r="A6" s="4" t="s">
        <v>11</v>
      </c>
      <c r="B6" s="5" t="s">
        <v>12</v>
      </c>
      <c r="C6" s="6">
        <v>25.9</v>
      </c>
      <c r="D6" s="7" t="s">
        <v>13</v>
      </c>
      <c r="E6" s="7">
        <v>120.53</v>
      </c>
      <c r="F6" s="6">
        <f>E6*C6</f>
        <v>3121.7269999999999</v>
      </c>
    </row>
    <row r="7" spans="1:7" ht="89.25">
      <c r="A7" s="4" t="s">
        <v>14</v>
      </c>
      <c r="B7" s="8" t="s">
        <v>15</v>
      </c>
      <c r="C7" s="6">
        <v>9.66</v>
      </c>
      <c r="D7" s="7" t="s">
        <v>16</v>
      </c>
      <c r="E7" s="7">
        <v>223.35</v>
      </c>
      <c r="F7" s="6">
        <f t="shared" ref="F7:F15" si="0">E7*C7</f>
        <v>2157.5610000000001</v>
      </c>
    </row>
    <row r="8" spans="1:7" ht="63.75">
      <c r="A8" s="4" t="s">
        <v>17</v>
      </c>
      <c r="B8" s="5" t="s">
        <v>18</v>
      </c>
      <c r="C8" s="6">
        <v>16.105332000000001</v>
      </c>
      <c r="D8" s="7" t="s">
        <v>16</v>
      </c>
      <c r="E8" s="7">
        <v>1149.1199999999999</v>
      </c>
      <c r="F8" s="6">
        <f t="shared" si="0"/>
        <v>18506.959107840001</v>
      </c>
    </row>
    <row r="9" spans="1:7" ht="102">
      <c r="A9" s="4" t="s">
        <v>19</v>
      </c>
      <c r="B9" s="5" t="s">
        <v>20</v>
      </c>
      <c r="C9" s="6">
        <v>19.326298999999999</v>
      </c>
      <c r="D9" s="7" t="s">
        <v>16</v>
      </c>
      <c r="E9" s="7">
        <v>5829</v>
      </c>
      <c r="F9" s="6">
        <f t="shared" si="0"/>
        <v>112652.996871</v>
      </c>
    </row>
    <row r="10" spans="1:7" ht="18.75">
      <c r="A10" s="4">
        <v>6</v>
      </c>
      <c r="B10" s="9" t="s">
        <v>21</v>
      </c>
      <c r="C10" s="6"/>
      <c r="D10" s="7"/>
      <c r="E10" s="7"/>
      <c r="F10" s="6"/>
    </row>
    <row r="11" spans="1:7" ht="15.75">
      <c r="A11" s="4">
        <v>7</v>
      </c>
      <c r="B11" s="5" t="s">
        <v>22</v>
      </c>
      <c r="C11" s="6">
        <v>9.6631199999999993</v>
      </c>
      <c r="D11" s="7" t="s">
        <v>16</v>
      </c>
      <c r="E11" s="7">
        <v>482.08</v>
      </c>
      <c r="F11" s="6">
        <f>E11*C11</f>
        <v>4658.3968895999997</v>
      </c>
    </row>
    <row r="12" spans="1:7" ht="15.75">
      <c r="A12" s="4">
        <v>8</v>
      </c>
      <c r="B12" s="5" t="s">
        <v>23</v>
      </c>
      <c r="C12" s="6">
        <v>8.31</v>
      </c>
      <c r="D12" s="7" t="s">
        <v>16</v>
      </c>
      <c r="E12" s="7">
        <v>813.85</v>
      </c>
      <c r="F12" s="6">
        <f t="shared" si="0"/>
        <v>6763.0935000000009</v>
      </c>
    </row>
    <row r="13" spans="1:7" ht="15.75">
      <c r="A13" s="4">
        <v>9</v>
      </c>
      <c r="B13" s="5" t="s">
        <v>24</v>
      </c>
      <c r="C13" s="6">
        <v>16.105340000000002</v>
      </c>
      <c r="D13" s="7" t="s">
        <v>16</v>
      </c>
      <c r="E13" s="7">
        <v>752.51</v>
      </c>
      <c r="F13" s="6">
        <f t="shared" si="0"/>
        <v>12119.429403400001</v>
      </c>
    </row>
    <row r="14" spans="1:7" ht="15.75">
      <c r="A14" s="4">
        <v>10</v>
      </c>
      <c r="B14" s="5" t="s">
        <v>25</v>
      </c>
      <c r="C14" s="6">
        <v>16.62</v>
      </c>
      <c r="D14" s="7" t="s">
        <v>16</v>
      </c>
      <c r="E14" s="7">
        <v>434.67</v>
      </c>
      <c r="F14" s="6">
        <f t="shared" si="0"/>
        <v>7224.215400000001</v>
      </c>
    </row>
    <row r="15" spans="1:7" ht="15.75">
      <c r="A15" s="4">
        <v>11</v>
      </c>
      <c r="B15" s="5" t="s">
        <v>26</v>
      </c>
      <c r="C15" s="6">
        <v>25.9</v>
      </c>
      <c r="D15" s="7" t="s">
        <v>16</v>
      </c>
      <c r="E15" s="7">
        <v>177.16</v>
      </c>
      <c r="F15" s="6">
        <f t="shared" si="0"/>
        <v>4588.4439999999995</v>
      </c>
    </row>
    <row r="16" spans="1:7">
      <c r="A16" s="10"/>
      <c r="B16" s="60" t="s">
        <v>27</v>
      </c>
      <c r="C16" s="60"/>
      <c r="D16" s="60"/>
      <c r="E16" s="60"/>
      <c r="F16" s="11">
        <f>SUM(F5:F15)</f>
        <v>172053.94317183996</v>
      </c>
    </row>
    <row r="17" spans="1:6">
      <c r="A17" s="14"/>
      <c r="B17" s="15"/>
      <c r="C17" s="15"/>
      <c r="D17" s="15"/>
      <c r="E17" s="15"/>
      <c r="F17" s="16"/>
    </row>
    <row r="18" spans="1:6" ht="41.25" customHeight="1">
      <c r="B18" s="59" t="s">
        <v>28</v>
      </c>
      <c r="C18" s="59"/>
      <c r="D18" s="59"/>
      <c r="E18" s="59"/>
      <c r="F18" s="59"/>
    </row>
  </sheetData>
  <mergeCells count="5">
    <mergeCell ref="B18:F18"/>
    <mergeCell ref="A1:F1"/>
    <mergeCell ref="A2:F2"/>
    <mergeCell ref="A3:F3"/>
    <mergeCell ref="B16:E16"/>
  </mergeCell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G24"/>
  <sheetViews>
    <sheetView workbookViewId="0">
      <selection activeCell="B4" sqref="B4"/>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c r="A3" s="55" t="s">
        <v>81</v>
      </c>
      <c r="B3" s="55"/>
      <c r="C3" s="55"/>
      <c r="D3" s="55"/>
      <c r="E3" s="55"/>
      <c r="F3" s="55"/>
      <c r="G3" s="2"/>
    </row>
    <row r="4" spans="1:7">
      <c r="A4" s="3" t="s">
        <v>3</v>
      </c>
      <c r="B4" s="3" t="s">
        <v>4</v>
      </c>
      <c r="C4" s="3" t="s">
        <v>5</v>
      </c>
      <c r="D4" s="3" t="s">
        <v>6</v>
      </c>
      <c r="E4" s="3" t="s">
        <v>7</v>
      </c>
      <c r="F4" s="3" t="s">
        <v>8</v>
      </c>
    </row>
    <row r="5" spans="1:7" ht="25.5">
      <c r="A5" s="4">
        <v>1</v>
      </c>
      <c r="B5" s="5" t="s">
        <v>9</v>
      </c>
      <c r="C5" s="6">
        <v>4</v>
      </c>
      <c r="D5" s="6" t="s">
        <v>10</v>
      </c>
      <c r="E5" s="6">
        <v>261.12</v>
      </c>
      <c r="F5" s="6">
        <f t="shared" ref="F5:F13" si="0">E5*C5</f>
        <v>1044.48</v>
      </c>
    </row>
    <row r="6" spans="1:7" ht="114.75">
      <c r="A6" s="4" t="s">
        <v>11</v>
      </c>
      <c r="B6" s="5" t="s">
        <v>12</v>
      </c>
      <c r="C6" s="6">
        <v>104.68</v>
      </c>
      <c r="D6" s="7" t="s">
        <v>13</v>
      </c>
      <c r="E6" s="7">
        <v>120.53</v>
      </c>
      <c r="F6" s="6">
        <f t="shared" si="0"/>
        <v>12617.080400000001</v>
      </c>
    </row>
    <row r="7" spans="1:7" ht="89.25">
      <c r="A7" s="4" t="s">
        <v>14</v>
      </c>
      <c r="B7" s="8" t="s">
        <v>15</v>
      </c>
      <c r="C7" s="6">
        <v>8.5</v>
      </c>
      <c r="D7" s="7" t="s">
        <v>16</v>
      </c>
      <c r="E7" s="7">
        <v>223.35</v>
      </c>
      <c r="F7" s="6">
        <f t="shared" si="0"/>
        <v>1898.4749999999999</v>
      </c>
    </row>
    <row r="8" spans="1:7" ht="63.75">
      <c r="A8" s="4" t="s">
        <v>17</v>
      </c>
      <c r="B8" s="5" t="s">
        <v>18</v>
      </c>
      <c r="C8" s="6">
        <v>14.28</v>
      </c>
      <c r="D8" s="7" t="s">
        <v>16</v>
      </c>
      <c r="E8" s="7">
        <v>1149.1199999999999</v>
      </c>
      <c r="F8" s="6">
        <f t="shared" si="0"/>
        <v>16409.433599999997</v>
      </c>
    </row>
    <row r="9" spans="1:7" ht="102">
      <c r="A9" s="4" t="s">
        <v>19</v>
      </c>
      <c r="B9" s="5" t="s">
        <v>20</v>
      </c>
      <c r="C9" s="6">
        <v>12.4</v>
      </c>
      <c r="D9" s="7" t="s">
        <v>16</v>
      </c>
      <c r="E9" s="7">
        <v>5359.83</v>
      </c>
      <c r="F9" s="6">
        <f t="shared" si="0"/>
        <v>66461.892000000007</v>
      </c>
    </row>
    <row r="10" spans="1:7" ht="89.25">
      <c r="A10" s="4" t="s">
        <v>82</v>
      </c>
      <c r="B10" s="5" t="s">
        <v>35</v>
      </c>
      <c r="C10" s="6">
        <v>33.99</v>
      </c>
      <c r="D10" s="7" t="s">
        <v>16</v>
      </c>
      <c r="E10" s="7">
        <v>2502.14</v>
      </c>
      <c r="F10" s="6">
        <f t="shared" si="0"/>
        <v>85047.738599999997</v>
      </c>
    </row>
    <row r="11" spans="1:7" ht="63.75">
      <c r="A11" s="17" t="s">
        <v>83</v>
      </c>
      <c r="B11" s="5" t="s">
        <v>37</v>
      </c>
      <c r="C11" s="6">
        <v>235.3</v>
      </c>
      <c r="D11" s="7" t="s">
        <v>38</v>
      </c>
      <c r="E11" s="7">
        <v>245.79</v>
      </c>
      <c r="F11" s="6">
        <f t="shared" si="0"/>
        <v>57834.387000000002</v>
      </c>
    </row>
    <row r="12" spans="1:7" ht="102">
      <c r="A12" s="17" t="s">
        <v>84</v>
      </c>
      <c r="B12" s="5" t="s">
        <v>40</v>
      </c>
      <c r="C12" s="6">
        <v>4.25</v>
      </c>
      <c r="D12" s="7" t="s">
        <v>16</v>
      </c>
      <c r="E12" s="7">
        <v>5489.86</v>
      </c>
      <c r="F12" s="6">
        <f t="shared" si="0"/>
        <v>23331.904999999999</v>
      </c>
    </row>
    <row r="13" spans="1:7" ht="89.25">
      <c r="A13" s="17" t="s">
        <v>85</v>
      </c>
      <c r="B13" s="5" t="s">
        <v>42</v>
      </c>
      <c r="C13" s="6">
        <v>0.45</v>
      </c>
      <c r="D13" s="7" t="s">
        <v>43</v>
      </c>
      <c r="E13" s="7">
        <v>65841.84</v>
      </c>
      <c r="F13" s="6">
        <f t="shared" si="0"/>
        <v>29628.827999999998</v>
      </c>
    </row>
    <row r="14" spans="1:7" ht="18.75">
      <c r="A14" s="4">
        <v>10</v>
      </c>
      <c r="B14" s="9" t="s">
        <v>21</v>
      </c>
      <c r="C14" s="6"/>
      <c r="D14" s="7"/>
      <c r="E14" s="7"/>
      <c r="F14" s="6"/>
    </row>
    <row r="15" spans="1:7" ht="15.75">
      <c r="A15" s="4" t="s">
        <v>86</v>
      </c>
      <c r="B15" s="5" t="s">
        <v>22</v>
      </c>
      <c r="C15" s="6">
        <v>8.5</v>
      </c>
      <c r="D15" s="7" t="s">
        <v>16</v>
      </c>
      <c r="E15" s="7">
        <v>482.08</v>
      </c>
      <c r="F15" s="6">
        <f>E15*C15</f>
        <v>4097.68</v>
      </c>
    </row>
    <row r="16" spans="1:7" ht="15.75">
      <c r="A16" s="4" t="s">
        <v>87</v>
      </c>
      <c r="B16" s="5" t="s">
        <v>23</v>
      </c>
      <c r="C16" s="6">
        <v>24.5075</v>
      </c>
      <c r="D16" s="7" t="s">
        <v>16</v>
      </c>
      <c r="E16" s="7">
        <v>813.85</v>
      </c>
      <c r="F16" s="6">
        <f>E16*C16</f>
        <v>19945.428875000001</v>
      </c>
    </row>
    <row r="17" spans="1:6" ht="15.75">
      <c r="A17" s="4" t="s">
        <v>88</v>
      </c>
      <c r="B17" s="5" t="s">
        <v>24</v>
      </c>
      <c r="C17" s="6">
        <v>48.3</v>
      </c>
      <c r="D17" s="7" t="s">
        <v>16</v>
      </c>
      <c r="E17" s="7">
        <v>752.51</v>
      </c>
      <c r="F17" s="6">
        <f>E17*C17</f>
        <v>36346.233</v>
      </c>
    </row>
    <row r="18" spans="1:6" ht="15.75">
      <c r="A18" s="4" t="s">
        <v>89</v>
      </c>
      <c r="B18" s="5" t="s">
        <v>25</v>
      </c>
      <c r="C18" s="6">
        <v>14.775</v>
      </c>
      <c r="D18" s="7" t="s">
        <v>16</v>
      </c>
      <c r="E18" s="7">
        <v>434.67</v>
      </c>
      <c r="F18" s="6">
        <f>E18*C18</f>
        <v>6422.2492500000008</v>
      </c>
    </row>
    <row r="19" spans="1:6" ht="15.75">
      <c r="A19" s="4" t="s">
        <v>90</v>
      </c>
      <c r="B19" s="5" t="s">
        <v>26</v>
      </c>
      <c r="C19" s="6">
        <v>104.68</v>
      </c>
      <c r="D19" s="7" t="s">
        <v>16</v>
      </c>
      <c r="E19" s="7">
        <v>177.17</v>
      </c>
      <c r="F19" s="6">
        <f>E19*C19</f>
        <v>18546.155599999998</v>
      </c>
    </row>
    <row r="20" spans="1:6">
      <c r="A20" s="10"/>
      <c r="B20" s="56" t="s">
        <v>44</v>
      </c>
      <c r="C20" s="57"/>
      <c r="D20" s="57"/>
      <c r="E20" s="58"/>
      <c r="F20" s="11">
        <f>SUM(F5:F19)</f>
        <v>379631.96632499993</v>
      </c>
    </row>
    <row r="21" spans="1:6">
      <c r="A21" s="14"/>
      <c r="B21" s="33"/>
      <c r="C21" s="33"/>
      <c r="D21" s="33"/>
      <c r="E21" s="33"/>
      <c r="F21" s="16"/>
    </row>
    <row r="22" spans="1:6" ht="15" customHeight="1">
      <c r="B22" s="59" t="s">
        <v>28</v>
      </c>
      <c r="C22" s="59"/>
      <c r="D22" s="59"/>
      <c r="E22" s="59"/>
      <c r="F22" s="59"/>
    </row>
    <row r="23" spans="1:6">
      <c r="B23" s="59"/>
      <c r="C23" s="59"/>
      <c r="D23" s="59"/>
      <c r="E23" s="59"/>
      <c r="F23" s="59"/>
    </row>
    <row r="24" spans="1:6">
      <c r="B24" s="59"/>
      <c r="C24" s="59"/>
      <c r="D24" s="59"/>
      <c r="E24" s="59"/>
      <c r="F24" s="59"/>
    </row>
  </sheetData>
  <mergeCells count="5">
    <mergeCell ref="A1:F1"/>
    <mergeCell ref="A2:F2"/>
    <mergeCell ref="A3:F3"/>
    <mergeCell ref="B20:E20"/>
    <mergeCell ref="B22:F24"/>
  </mergeCells>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I27"/>
  <sheetViews>
    <sheetView topLeftCell="A16" workbookViewId="0">
      <selection activeCell="G24" sqref="G24"/>
    </sheetView>
  </sheetViews>
  <sheetFormatPr defaultRowHeight="15"/>
  <cols>
    <col min="1" max="1" width="8.7109375" customWidth="1"/>
    <col min="2" max="2" width="44.140625" customWidth="1"/>
    <col min="3" max="3" width="9.7109375" hidden="1" customWidth="1"/>
    <col min="4" max="4" width="11" hidden="1" customWidth="1"/>
    <col min="5" max="5" width="10.28515625" customWidth="1"/>
    <col min="6" max="7" width="11.5703125" customWidth="1"/>
    <col min="8" max="8" width="12.140625" customWidth="1"/>
  </cols>
  <sheetData>
    <row r="1" spans="1:9" ht="18.75">
      <c r="A1" s="51" t="s">
        <v>0</v>
      </c>
      <c r="B1" s="52"/>
      <c r="C1" s="52"/>
      <c r="D1" s="52"/>
      <c r="E1" s="52"/>
      <c r="F1" s="52"/>
      <c r="G1" s="52"/>
      <c r="H1" s="52"/>
      <c r="I1" s="1"/>
    </row>
    <row r="2" spans="1:9" ht="18.75">
      <c r="A2" s="53" t="s">
        <v>1</v>
      </c>
      <c r="B2" s="54"/>
      <c r="C2" s="54"/>
      <c r="D2" s="54"/>
      <c r="E2" s="54"/>
      <c r="F2" s="54"/>
      <c r="G2" s="54"/>
      <c r="H2" s="54"/>
      <c r="I2" s="1"/>
    </row>
    <row r="3" spans="1:9" ht="27.75" customHeight="1">
      <c r="A3" s="55" t="s">
        <v>147</v>
      </c>
      <c r="B3" s="55"/>
      <c r="C3" s="55"/>
      <c r="D3" s="55"/>
      <c r="E3" s="55"/>
      <c r="F3" s="55"/>
      <c r="G3" s="55"/>
      <c r="H3" s="55"/>
      <c r="I3" s="2"/>
    </row>
    <row r="4" spans="1:9">
      <c r="A4" s="3" t="s">
        <v>3</v>
      </c>
      <c r="B4" s="3" t="s">
        <v>4</v>
      </c>
      <c r="C4" s="3">
        <v>1</v>
      </c>
      <c r="D4" s="3">
        <v>2</v>
      </c>
      <c r="E4" s="3" t="s">
        <v>5</v>
      </c>
      <c r="F4" s="3" t="s">
        <v>6</v>
      </c>
      <c r="G4" s="3" t="s">
        <v>7</v>
      </c>
      <c r="H4" s="3" t="s">
        <v>8</v>
      </c>
    </row>
    <row r="5" spans="1:9" ht="21">
      <c r="A5" s="4">
        <v>1</v>
      </c>
      <c r="B5" s="4" t="s">
        <v>148</v>
      </c>
      <c r="C5" s="4"/>
      <c r="D5" s="4">
        <v>2</v>
      </c>
      <c r="E5" s="4">
        <f>C5+D5</f>
        <v>2</v>
      </c>
      <c r="F5" s="4" t="s">
        <v>10</v>
      </c>
      <c r="G5" s="4">
        <v>261.12</v>
      </c>
      <c r="H5" s="4">
        <f>G5*E5</f>
        <v>522.24</v>
      </c>
    </row>
    <row r="6" spans="1:9" ht="41.25" customHeight="1">
      <c r="A6" s="4" t="s">
        <v>149</v>
      </c>
      <c r="B6" s="5" t="s">
        <v>150</v>
      </c>
      <c r="C6" s="6"/>
      <c r="D6" s="7"/>
      <c r="E6" s="4">
        <v>11.05</v>
      </c>
      <c r="F6" s="7" t="s">
        <v>151</v>
      </c>
      <c r="G6" s="7">
        <v>390.16</v>
      </c>
      <c r="H6" s="4">
        <f t="shared" ref="H6:H20" si="0">G6*E6</f>
        <v>4311.2680000000009</v>
      </c>
    </row>
    <row r="7" spans="1:9" ht="114.75">
      <c r="A7" s="4" t="s">
        <v>11</v>
      </c>
      <c r="B7" s="5" t="s">
        <v>12</v>
      </c>
      <c r="C7" s="6">
        <v>30.06</v>
      </c>
      <c r="D7" s="7">
        <v>18.059999999999999</v>
      </c>
      <c r="E7" s="4">
        <v>77.39</v>
      </c>
      <c r="F7" s="7" t="s">
        <v>13</v>
      </c>
      <c r="G7" s="7">
        <v>120.53</v>
      </c>
      <c r="H7" s="4">
        <f t="shared" si="0"/>
        <v>9327.8166999999994</v>
      </c>
    </row>
    <row r="8" spans="1:9" ht="41.25" customHeight="1">
      <c r="A8" s="4" t="s">
        <v>14</v>
      </c>
      <c r="B8" s="8" t="s">
        <v>15</v>
      </c>
      <c r="C8" s="6">
        <v>2.66</v>
      </c>
      <c r="D8" s="7">
        <v>4.5199999999999996</v>
      </c>
      <c r="E8" s="4">
        <v>6.84</v>
      </c>
      <c r="F8" s="7" t="s">
        <v>16</v>
      </c>
      <c r="G8" s="7">
        <v>223.35</v>
      </c>
      <c r="H8" s="4">
        <f t="shared" si="0"/>
        <v>1527.7139999999999</v>
      </c>
    </row>
    <row r="9" spans="1:9" ht="63.75">
      <c r="A9" s="4" t="s">
        <v>17</v>
      </c>
      <c r="B9" s="5" t="s">
        <v>18</v>
      </c>
      <c r="C9" s="6">
        <v>4.43</v>
      </c>
      <c r="D9" s="7">
        <v>7.59</v>
      </c>
      <c r="E9" s="4">
        <v>11.48</v>
      </c>
      <c r="F9" s="7" t="s">
        <v>16</v>
      </c>
      <c r="G9" s="7">
        <v>1149.1199999999999</v>
      </c>
      <c r="H9" s="4">
        <f t="shared" si="0"/>
        <v>13191.897599999998</v>
      </c>
    </row>
    <row r="10" spans="1:9" ht="102">
      <c r="A10" s="4" t="s">
        <v>152</v>
      </c>
      <c r="B10" s="5" t="s">
        <v>59</v>
      </c>
      <c r="C10" s="7"/>
      <c r="D10" s="7">
        <v>50.15</v>
      </c>
      <c r="E10" s="4">
        <v>9.73</v>
      </c>
      <c r="F10" s="7" t="s">
        <v>13</v>
      </c>
      <c r="G10" s="7">
        <v>5829</v>
      </c>
      <c r="H10" s="4">
        <f t="shared" si="0"/>
        <v>56716.170000000006</v>
      </c>
    </row>
    <row r="11" spans="1:9" ht="89.25">
      <c r="A11" s="4" t="s">
        <v>82</v>
      </c>
      <c r="B11" s="5" t="s">
        <v>35</v>
      </c>
      <c r="C11" s="6">
        <v>9.56</v>
      </c>
      <c r="D11" s="7"/>
      <c r="E11" s="4">
        <v>29.17</v>
      </c>
      <c r="F11" s="7" t="s">
        <v>16</v>
      </c>
      <c r="G11" s="7">
        <v>2502.14</v>
      </c>
      <c r="H11" s="4">
        <f t="shared" si="0"/>
        <v>72987.423800000004</v>
      </c>
    </row>
    <row r="12" spans="1:9" ht="81.75" customHeight="1">
      <c r="A12" s="4" t="s">
        <v>153</v>
      </c>
      <c r="B12" s="5" t="s">
        <v>37</v>
      </c>
      <c r="C12" s="6"/>
      <c r="D12" s="7"/>
      <c r="E12" s="4">
        <v>160.69</v>
      </c>
      <c r="F12" s="7" t="s">
        <v>154</v>
      </c>
      <c r="G12" s="7">
        <v>245.79</v>
      </c>
      <c r="H12" s="4">
        <f t="shared" si="0"/>
        <v>39495.9951</v>
      </c>
    </row>
    <row r="13" spans="1:9" ht="102">
      <c r="A13" s="17" t="s">
        <v>84</v>
      </c>
      <c r="B13" s="5" t="s">
        <v>40</v>
      </c>
      <c r="C13" s="7">
        <v>3.5</v>
      </c>
      <c r="D13" s="7"/>
      <c r="E13" s="4">
        <v>3.67</v>
      </c>
      <c r="F13" s="7" t="s">
        <v>13</v>
      </c>
      <c r="G13" s="7">
        <v>5489.86</v>
      </c>
      <c r="H13" s="4">
        <f t="shared" si="0"/>
        <v>20147.786199999999</v>
      </c>
    </row>
    <row r="14" spans="1:9" ht="81.75" customHeight="1">
      <c r="A14" s="4" t="s">
        <v>155</v>
      </c>
      <c r="B14" s="5" t="s">
        <v>42</v>
      </c>
      <c r="C14" s="6"/>
      <c r="D14" s="7"/>
      <c r="E14" s="4">
        <v>0.39</v>
      </c>
      <c r="F14" s="7" t="s">
        <v>13</v>
      </c>
      <c r="G14" s="7">
        <v>65841.84</v>
      </c>
      <c r="H14" s="4">
        <f t="shared" si="0"/>
        <v>25678.317599999998</v>
      </c>
    </row>
    <row r="15" spans="1:9" ht="18.75">
      <c r="A15" s="4">
        <v>11</v>
      </c>
      <c r="B15" s="9" t="s">
        <v>21</v>
      </c>
      <c r="C15" s="6"/>
      <c r="D15" s="7"/>
      <c r="E15" s="4"/>
      <c r="F15" s="7"/>
      <c r="G15" s="7"/>
      <c r="H15" s="4">
        <f t="shared" si="0"/>
        <v>0</v>
      </c>
    </row>
    <row r="16" spans="1:9" ht="15.75">
      <c r="A16" s="4" t="s">
        <v>86</v>
      </c>
      <c r="B16" s="5" t="s">
        <v>156</v>
      </c>
      <c r="C16" s="6">
        <v>2.66</v>
      </c>
      <c r="D16" s="7">
        <v>4.5199999999999996</v>
      </c>
      <c r="E16" s="4">
        <v>19.84</v>
      </c>
      <c r="F16" s="7" t="s">
        <v>16</v>
      </c>
      <c r="G16" s="7">
        <v>813.85</v>
      </c>
      <c r="H16" s="4">
        <f t="shared" si="0"/>
        <v>16146.784</v>
      </c>
    </row>
    <row r="17" spans="1:8" ht="15.75">
      <c r="A17" s="4" t="s">
        <v>87</v>
      </c>
      <c r="B17" s="5" t="s">
        <v>157</v>
      </c>
      <c r="C17" s="6">
        <v>8.2799999999999994</v>
      </c>
      <c r="D17" s="7">
        <v>21.54</v>
      </c>
      <c r="E17" s="4">
        <v>6.84</v>
      </c>
      <c r="F17" s="7" t="s">
        <v>16</v>
      </c>
      <c r="G17" s="7">
        <v>482.08</v>
      </c>
      <c r="H17" s="4">
        <f t="shared" si="0"/>
        <v>3297.4271999999996</v>
      </c>
    </row>
    <row r="18" spans="1:8" ht="15.75">
      <c r="A18" s="4" t="s">
        <v>88</v>
      </c>
      <c r="B18" s="5" t="s">
        <v>24</v>
      </c>
      <c r="C18" s="6">
        <v>14</v>
      </c>
      <c r="D18" s="7">
        <v>7.59</v>
      </c>
      <c r="E18" s="4">
        <v>40.65</v>
      </c>
      <c r="F18" s="7" t="s">
        <v>16</v>
      </c>
      <c r="G18" s="7">
        <v>752.51</v>
      </c>
      <c r="H18" s="4">
        <f t="shared" si="0"/>
        <v>30589.531499999997</v>
      </c>
    </row>
    <row r="19" spans="1:8" ht="15.75">
      <c r="A19" s="4" t="s">
        <v>89</v>
      </c>
      <c r="B19" s="5" t="s">
        <v>25</v>
      </c>
      <c r="C19" s="6">
        <v>6.4</v>
      </c>
      <c r="D19" s="7">
        <v>43.08</v>
      </c>
      <c r="E19" s="4">
        <v>11.53</v>
      </c>
      <c r="F19" s="7" t="s">
        <v>16</v>
      </c>
      <c r="G19" s="7">
        <v>434.67</v>
      </c>
      <c r="H19" s="4">
        <f t="shared" si="0"/>
        <v>5011.7451000000001</v>
      </c>
    </row>
    <row r="20" spans="1:8" ht="15.75">
      <c r="A20" s="4" t="s">
        <v>90</v>
      </c>
      <c r="B20" s="5" t="s">
        <v>26</v>
      </c>
      <c r="C20" s="6">
        <v>30.06</v>
      </c>
      <c r="D20" s="7">
        <v>18.059999999999999</v>
      </c>
      <c r="E20" s="4">
        <v>77.39</v>
      </c>
      <c r="F20" s="7" t="s">
        <v>16</v>
      </c>
      <c r="G20" s="7">
        <v>177.16</v>
      </c>
      <c r="H20" s="4">
        <f t="shared" si="0"/>
        <v>13710.412399999999</v>
      </c>
    </row>
    <row r="21" spans="1:8">
      <c r="A21" s="10"/>
      <c r="B21" s="56" t="s">
        <v>158</v>
      </c>
      <c r="C21" s="57"/>
      <c r="D21" s="57"/>
      <c r="E21" s="57"/>
      <c r="F21" s="57"/>
      <c r="G21" s="58"/>
      <c r="H21" s="11">
        <f>SUM(H5:H20)</f>
        <v>312662.52919999999</v>
      </c>
    </row>
    <row r="22" spans="1:8" ht="15.75">
      <c r="A22" s="12">
        <v>12</v>
      </c>
      <c r="B22" s="13" t="s">
        <v>159</v>
      </c>
      <c r="C22" s="13"/>
      <c r="D22" s="13"/>
      <c r="E22" s="13">
        <v>5.52</v>
      </c>
      <c r="F22" s="7" t="s">
        <v>16</v>
      </c>
      <c r="G22" s="13">
        <v>617.78</v>
      </c>
      <c r="H22" s="4">
        <f>E22*G22</f>
        <v>3410.1455999999994</v>
      </c>
    </row>
    <row r="23" spans="1:8">
      <c r="A23" s="12"/>
      <c r="B23" s="48"/>
      <c r="C23" s="48"/>
      <c r="D23" s="48"/>
      <c r="E23" s="48"/>
      <c r="F23" s="66" t="s">
        <v>160</v>
      </c>
      <c r="G23" s="66"/>
      <c r="H23" s="11">
        <f>H21-H22</f>
        <v>309252.3836</v>
      </c>
    </row>
    <row r="24" spans="1:8">
      <c r="A24" s="14"/>
      <c r="B24" s="15"/>
      <c r="C24" s="15"/>
      <c r="D24" s="15"/>
      <c r="E24" s="15"/>
      <c r="F24" s="15"/>
      <c r="G24" s="15"/>
      <c r="H24" s="16"/>
    </row>
    <row r="25" spans="1:8">
      <c r="B25" s="59" t="s">
        <v>50</v>
      </c>
      <c r="C25" s="59"/>
      <c r="D25" s="59"/>
      <c r="E25" s="59"/>
      <c r="F25" s="59"/>
      <c r="G25" s="59"/>
      <c r="H25" s="59"/>
    </row>
    <row r="26" spans="1:8">
      <c r="B26" s="59"/>
      <c r="C26" s="59"/>
      <c r="D26" s="59"/>
      <c r="E26" s="59"/>
      <c r="F26" s="59"/>
      <c r="G26" s="59"/>
      <c r="H26" s="59"/>
    </row>
    <row r="27" spans="1:8">
      <c r="B27" s="59"/>
      <c r="C27" s="59"/>
      <c r="D27" s="59"/>
      <c r="E27" s="59"/>
      <c r="F27" s="59"/>
      <c r="G27" s="59"/>
      <c r="H27" s="59"/>
    </row>
  </sheetData>
  <mergeCells count="6">
    <mergeCell ref="B25:H27"/>
    <mergeCell ref="A1:H1"/>
    <mergeCell ref="A2:H2"/>
    <mergeCell ref="A3:H3"/>
    <mergeCell ref="B21:G21"/>
    <mergeCell ref="F23:G23"/>
  </mergeCells>
  <pageMargins left="0.7" right="0.7" top="0.75" bottom="0.75" header="0.3" footer="0.3"/>
</worksheet>
</file>

<file path=xl/worksheets/sheet29.xml><?xml version="1.0" encoding="utf-8"?>
<worksheet xmlns="http://schemas.openxmlformats.org/spreadsheetml/2006/main" xmlns:r="http://schemas.openxmlformats.org/officeDocument/2006/relationships">
  <dimension ref="A1:G19"/>
  <sheetViews>
    <sheetView topLeftCell="A10" workbookViewId="0">
      <selection activeCell="F16" sqref="F16"/>
    </sheetView>
  </sheetViews>
  <sheetFormatPr defaultRowHeight="15"/>
  <cols>
    <col min="1" max="1" width="9.7109375" customWidth="1"/>
    <col min="2" max="2" width="45.42578125" customWidth="1"/>
    <col min="3" max="3" width="8.5703125" customWidth="1"/>
    <col min="4" max="4" width="10.85546875" customWidth="1"/>
    <col min="5" max="5" width="11.5703125" customWidth="1"/>
    <col min="6" max="6" width="13.7109375" customWidth="1"/>
  </cols>
  <sheetData>
    <row r="1" spans="1:7" ht="18.75">
      <c r="A1" s="51" t="s">
        <v>0</v>
      </c>
      <c r="B1" s="52"/>
      <c r="C1" s="52"/>
      <c r="D1" s="52"/>
      <c r="E1" s="52"/>
      <c r="F1" s="52"/>
      <c r="G1" s="1"/>
    </row>
    <row r="2" spans="1:7" ht="18.75">
      <c r="A2" s="53" t="s">
        <v>1</v>
      </c>
      <c r="B2" s="54"/>
      <c r="C2" s="54"/>
      <c r="D2" s="54"/>
      <c r="E2" s="54"/>
      <c r="F2" s="54"/>
      <c r="G2" s="1"/>
    </row>
    <row r="3" spans="1:7" ht="29.25" customHeight="1">
      <c r="A3" s="55" t="s">
        <v>172</v>
      </c>
      <c r="B3" s="55"/>
      <c r="C3" s="55"/>
      <c r="D3" s="55"/>
      <c r="E3" s="55"/>
      <c r="F3" s="55"/>
      <c r="G3" s="2"/>
    </row>
    <row r="4" spans="1:7">
      <c r="A4" s="49" t="s">
        <v>3</v>
      </c>
      <c r="B4" s="49" t="s">
        <v>4</v>
      </c>
      <c r="C4" s="49" t="s">
        <v>5</v>
      </c>
      <c r="D4" s="49" t="s">
        <v>6</v>
      </c>
      <c r="E4" s="49" t="s">
        <v>7</v>
      </c>
      <c r="F4" s="49" t="s">
        <v>8</v>
      </c>
    </row>
    <row r="5" spans="1:7" ht="25.5">
      <c r="A5" s="7">
        <v>1</v>
      </c>
      <c r="B5" s="5" t="s">
        <v>120</v>
      </c>
      <c r="C5" s="7">
        <v>1</v>
      </c>
      <c r="D5" s="7" t="s">
        <v>10</v>
      </c>
      <c r="E5" s="7">
        <v>261.12</v>
      </c>
      <c r="F5" s="23">
        <f>E5*C5</f>
        <v>261.12</v>
      </c>
    </row>
    <row r="6" spans="1:7" ht="123" customHeight="1">
      <c r="A6" s="4" t="s">
        <v>11</v>
      </c>
      <c r="B6" s="5" t="s">
        <v>12</v>
      </c>
      <c r="C6" s="6">
        <v>76.09</v>
      </c>
      <c r="D6" s="7" t="s">
        <v>13</v>
      </c>
      <c r="E6" s="7">
        <v>120.53</v>
      </c>
      <c r="F6" s="23">
        <f t="shared" ref="F6:F15" si="0">E6*C6</f>
        <v>9171.1277000000009</v>
      </c>
    </row>
    <row r="7" spans="1:7" ht="89.25">
      <c r="A7" s="4" t="s">
        <v>14</v>
      </c>
      <c r="B7" s="8" t="s">
        <v>15</v>
      </c>
      <c r="C7" s="6">
        <v>28.39</v>
      </c>
      <c r="D7" s="7" t="s">
        <v>16</v>
      </c>
      <c r="E7" s="7">
        <v>223.35</v>
      </c>
      <c r="F7" s="23">
        <f t="shared" si="0"/>
        <v>6340.9065000000001</v>
      </c>
    </row>
    <row r="8" spans="1:7" ht="63.75">
      <c r="A8" s="4" t="s">
        <v>17</v>
      </c>
      <c r="B8" s="5" t="s">
        <v>18</v>
      </c>
      <c r="C8" s="6">
        <v>47.32</v>
      </c>
      <c r="D8" s="7" t="s">
        <v>16</v>
      </c>
      <c r="E8" s="7">
        <v>1149.1199999999999</v>
      </c>
      <c r="F8" s="23">
        <f t="shared" si="0"/>
        <v>54376.358399999997</v>
      </c>
    </row>
    <row r="9" spans="1:7" ht="102">
      <c r="A9" s="4" t="s">
        <v>19</v>
      </c>
      <c r="B9" s="5" t="s">
        <v>59</v>
      </c>
      <c r="C9" s="6">
        <v>56.78</v>
      </c>
      <c r="D9" s="7" t="s">
        <v>16</v>
      </c>
      <c r="E9" s="7">
        <v>5829</v>
      </c>
      <c r="F9" s="23">
        <f t="shared" si="0"/>
        <v>330970.62</v>
      </c>
    </row>
    <row r="10" spans="1:7" ht="18.75">
      <c r="A10" s="4">
        <v>9</v>
      </c>
      <c r="B10" s="9" t="s">
        <v>21</v>
      </c>
      <c r="C10" s="6"/>
      <c r="D10" s="7"/>
      <c r="E10" s="7"/>
      <c r="F10" s="23"/>
    </row>
    <row r="11" spans="1:7" ht="15.75">
      <c r="A11" s="4" t="s">
        <v>86</v>
      </c>
      <c r="B11" s="5" t="s">
        <v>22</v>
      </c>
      <c r="C11" s="6">
        <v>28.39</v>
      </c>
      <c r="D11" s="7" t="s">
        <v>16</v>
      </c>
      <c r="E11" s="7">
        <v>482.08</v>
      </c>
      <c r="F11" s="23">
        <f t="shared" si="0"/>
        <v>13686.251200000001</v>
      </c>
    </row>
    <row r="12" spans="1:7" ht="15.75">
      <c r="A12" s="4" t="s">
        <v>87</v>
      </c>
      <c r="B12" s="5" t="s">
        <v>23</v>
      </c>
      <c r="C12" s="6">
        <v>24.42</v>
      </c>
      <c r="D12" s="7" t="s">
        <v>16</v>
      </c>
      <c r="E12" s="7">
        <v>813.85</v>
      </c>
      <c r="F12" s="23">
        <f t="shared" si="0"/>
        <v>19874.217000000001</v>
      </c>
    </row>
    <row r="13" spans="1:7" ht="15.75">
      <c r="A13" s="4" t="s">
        <v>88</v>
      </c>
      <c r="B13" s="5" t="s">
        <v>24</v>
      </c>
      <c r="C13" s="6">
        <v>47.32</v>
      </c>
      <c r="D13" s="7" t="s">
        <v>16</v>
      </c>
      <c r="E13" s="7">
        <v>752.51</v>
      </c>
      <c r="F13" s="23">
        <f t="shared" si="0"/>
        <v>35608.773200000003</v>
      </c>
    </row>
    <row r="14" spans="1:7" ht="15.75">
      <c r="A14" s="4" t="s">
        <v>89</v>
      </c>
      <c r="B14" s="5" t="s">
        <v>25</v>
      </c>
      <c r="C14" s="6">
        <v>48.83</v>
      </c>
      <c r="D14" s="7" t="s">
        <v>16</v>
      </c>
      <c r="E14" s="7">
        <v>434.67</v>
      </c>
      <c r="F14" s="23">
        <f t="shared" si="0"/>
        <v>21224.936099999999</v>
      </c>
    </row>
    <row r="15" spans="1:7" ht="15.75">
      <c r="A15" s="4" t="s">
        <v>90</v>
      </c>
      <c r="B15" s="5" t="s">
        <v>26</v>
      </c>
      <c r="C15" s="6">
        <v>76.09</v>
      </c>
      <c r="D15" s="7" t="s">
        <v>16</v>
      </c>
      <c r="E15" s="7">
        <v>177.16</v>
      </c>
      <c r="F15" s="23">
        <f t="shared" si="0"/>
        <v>13480.1044</v>
      </c>
    </row>
    <row r="16" spans="1:7">
      <c r="A16" s="10"/>
      <c r="B16" s="56" t="s">
        <v>27</v>
      </c>
      <c r="C16" s="57"/>
      <c r="D16" s="57"/>
      <c r="E16" s="58"/>
      <c r="F16" s="11">
        <f>SUM(F5:F15)</f>
        <v>504994.41450000001</v>
      </c>
    </row>
    <row r="17" spans="1:6" ht="8.25" customHeight="1">
      <c r="A17" s="14"/>
      <c r="B17" s="15"/>
      <c r="C17" s="15"/>
      <c r="D17" s="15"/>
      <c r="E17" s="15"/>
      <c r="F17" s="16"/>
    </row>
    <row r="18" spans="1:6" ht="69.75" customHeight="1">
      <c r="B18" s="59" t="s">
        <v>73</v>
      </c>
      <c r="C18" s="59"/>
      <c r="D18" s="59"/>
      <c r="E18" s="59"/>
      <c r="F18" s="59"/>
    </row>
    <row r="19" spans="1:6" ht="47.25" customHeight="1"/>
  </sheetData>
  <mergeCells count="5">
    <mergeCell ref="B18:F18"/>
    <mergeCell ref="A1:F1"/>
    <mergeCell ref="A2:F2"/>
    <mergeCell ref="A3:F3"/>
    <mergeCell ref="B16:E16"/>
  </mergeCells>
  <dataValidations count="1">
    <dataValidation type="decimal" allowBlank="1" showInputMessage="1" showErrorMessage="1" errorTitle="Invalid Entry" error="Only Numeric Values are allowed. " sqref="A5:A9">
      <formula1>0</formula1>
      <formula2>999999999999999</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G18"/>
  <sheetViews>
    <sheetView topLeftCell="A13" workbookViewId="0">
      <selection activeCell="C23" sqref="C23"/>
    </sheetView>
  </sheetViews>
  <sheetFormatPr defaultRowHeight="15"/>
  <cols>
    <col min="1" max="1" width="8.7109375" customWidth="1"/>
    <col min="2" max="2" width="44.140625" customWidth="1"/>
    <col min="3" max="3" width="10.28515625" customWidth="1"/>
    <col min="4" max="4" width="9.140625" customWidth="1"/>
    <col min="5" max="5" width="11.5703125" customWidth="1"/>
    <col min="6" max="6" width="14.28515625" customWidth="1"/>
  </cols>
  <sheetData>
    <row r="1" spans="1:7" ht="18.75">
      <c r="A1" s="51" t="s">
        <v>0</v>
      </c>
      <c r="B1" s="52"/>
      <c r="C1" s="52"/>
      <c r="D1" s="52"/>
      <c r="E1" s="52"/>
      <c r="F1" s="52"/>
      <c r="G1" s="1"/>
    </row>
    <row r="2" spans="1:7" ht="18.75">
      <c r="A2" s="53" t="s">
        <v>1</v>
      </c>
      <c r="B2" s="54"/>
      <c r="C2" s="54"/>
      <c r="D2" s="54"/>
      <c r="E2" s="54"/>
      <c r="F2" s="54"/>
      <c r="G2" s="1"/>
    </row>
    <row r="3" spans="1:7" ht="24.75" customHeight="1">
      <c r="A3" s="61" t="s">
        <v>96</v>
      </c>
      <c r="B3" s="61"/>
      <c r="C3" s="61"/>
      <c r="D3" s="61"/>
      <c r="E3" s="61"/>
      <c r="F3" s="61"/>
      <c r="G3" s="2"/>
    </row>
    <row r="4" spans="1:7">
      <c r="A4" s="3" t="s">
        <v>3</v>
      </c>
      <c r="B4" s="3" t="s">
        <v>4</v>
      </c>
      <c r="C4" s="3" t="s">
        <v>52</v>
      </c>
      <c r="D4" s="3" t="s">
        <v>6</v>
      </c>
      <c r="E4" s="3" t="s">
        <v>7</v>
      </c>
      <c r="F4" s="3" t="s">
        <v>8</v>
      </c>
    </row>
    <row r="5" spans="1:7" ht="102">
      <c r="A5" s="4" t="s">
        <v>97</v>
      </c>
      <c r="B5" s="5" t="s">
        <v>98</v>
      </c>
      <c r="C5" s="6">
        <v>60</v>
      </c>
      <c r="D5" s="7" t="s">
        <v>13</v>
      </c>
      <c r="E5" s="7">
        <v>109.33</v>
      </c>
      <c r="F5" s="6">
        <f t="shared" ref="F5:F15" si="0">E5*C5</f>
        <v>6559.8</v>
      </c>
    </row>
    <row r="6" spans="1:7" ht="25.5">
      <c r="A6" s="4" t="s">
        <v>99</v>
      </c>
      <c r="B6" s="5" t="s">
        <v>100</v>
      </c>
      <c r="C6" s="6">
        <v>60</v>
      </c>
      <c r="D6" s="7" t="s">
        <v>13</v>
      </c>
      <c r="E6" s="7">
        <v>11.17</v>
      </c>
      <c r="F6" s="6">
        <f t="shared" si="0"/>
        <v>670.2</v>
      </c>
    </row>
    <row r="7" spans="1:7" ht="89.25">
      <c r="A7" s="4" t="s">
        <v>31</v>
      </c>
      <c r="B7" s="8" t="s">
        <v>15</v>
      </c>
      <c r="C7" s="6">
        <v>22.5</v>
      </c>
      <c r="D7" s="7" t="s">
        <v>16</v>
      </c>
      <c r="E7" s="7">
        <v>223.35</v>
      </c>
      <c r="F7" s="6">
        <f t="shared" si="0"/>
        <v>5025.375</v>
      </c>
    </row>
    <row r="8" spans="1:7" ht="63.75">
      <c r="A8" s="4" t="s">
        <v>32</v>
      </c>
      <c r="B8" s="5" t="s">
        <v>18</v>
      </c>
      <c r="C8" s="6">
        <v>37.5</v>
      </c>
      <c r="D8" s="7" t="s">
        <v>16</v>
      </c>
      <c r="E8" s="7">
        <v>1149.1199999999999</v>
      </c>
      <c r="F8" s="6">
        <f t="shared" si="0"/>
        <v>43091.999999999993</v>
      </c>
    </row>
    <row r="9" spans="1:7" ht="102">
      <c r="A9" s="4" t="s">
        <v>47</v>
      </c>
      <c r="B9" s="5" t="s">
        <v>59</v>
      </c>
      <c r="C9" s="6">
        <v>46.124999000000003</v>
      </c>
      <c r="D9" s="7" t="s">
        <v>16</v>
      </c>
      <c r="E9" s="7">
        <v>5829</v>
      </c>
      <c r="F9" s="6">
        <f t="shared" si="0"/>
        <v>268862.61917100003</v>
      </c>
    </row>
    <row r="10" spans="1:7" ht="18.75">
      <c r="A10" s="34">
        <v>5</v>
      </c>
      <c r="B10" s="9" t="s">
        <v>21</v>
      </c>
      <c r="C10" s="6"/>
      <c r="D10" s="7"/>
      <c r="E10" s="7"/>
      <c r="F10" s="6"/>
    </row>
    <row r="11" spans="1:7">
      <c r="A11" s="34">
        <v>6</v>
      </c>
      <c r="B11" s="5" t="s">
        <v>101</v>
      </c>
      <c r="C11" s="6">
        <v>22.5</v>
      </c>
      <c r="D11" s="7" t="s">
        <v>13</v>
      </c>
      <c r="E11" s="7">
        <v>403.07</v>
      </c>
      <c r="F11" s="6">
        <f t="shared" si="0"/>
        <v>9069.0750000000007</v>
      </c>
    </row>
    <row r="12" spans="1:7">
      <c r="A12" s="34">
        <v>7</v>
      </c>
      <c r="B12" s="5" t="s">
        <v>70</v>
      </c>
      <c r="C12" s="6">
        <v>19.833349999999999</v>
      </c>
      <c r="D12" s="7" t="s">
        <v>13</v>
      </c>
      <c r="E12" s="7">
        <v>907.31</v>
      </c>
      <c r="F12" s="6">
        <f t="shared" si="0"/>
        <v>17994.996788499997</v>
      </c>
    </row>
    <row r="13" spans="1:7">
      <c r="A13" s="34">
        <v>8</v>
      </c>
      <c r="B13" s="5" t="s">
        <v>102</v>
      </c>
      <c r="C13" s="6">
        <v>37.5</v>
      </c>
      <c r="D13" s="7" t="s">
        <v>13</v>
      </c>
      <c r="E13" s="7">
        <v>863.23</v>
      </c>
      <c r="F13" s="6">
        <f t="shared" si="0"/>
        <v>32371.125</v>
      </c>
    </row>
    <row r="14" spans="1:7">
      <c r="A14" s="34">
        <v>9</v>
      </c>
      <c r="B14" s="5" t="s">
        <v>72</v>
      </c>
      <c r="C14" s="6">
        <v>39.667400000000001</v>
      </c>
      <c r="D14" s="7" t="s">
        <v>13</v>
      </c>
      <c r="E14" s="7">
        <v>541.66999999999996</v>
      </c>
      <c r="F14" s="6">
        <f t="shared" si="0"/>
        <v>21486.640557999999</v>
      </c>
    </row>
    <row r="15" spans="1:7">
      <c r="A15" s="34">
        <v>10</v>
      </c>
      <c r="B15" s="5" t="s">
        <v>76</v>
      </c>
      <c r="C15" s="6">
        <v>60</v>
      </c>
      <c r="D15" s="7" t="s">
        <v>13</v>
      </c>
      <c r="E15" s="7">
        <v>177.17</v>
      </c>
      <c r="F15" s="6">
        <f t="shared" si="0"/>
        <v>10630.199999999999</v>
      </c>
    </row>
    <row r="16" spans="1:7">
      <c r="A16" s="10"/>
      <c r="B16" s="56" t="s">
        <v>77</v>
      </c>
      <c r="C16" s="57"/>
      <c r="D16" s="57"/>
      <c r="E16" s="58"/>
      <c r="F16" s="11">
        <f>SUM(F5:F15)</f>
        <v>415762.03151750006</v>
      </c>
    </row>
    <row r="17" spans="1:6">
      <c r="A17" s="14"/>
      <c r="B17" s="15"/>
      <c r="C17" s="15"/>
      <c r="D17" s="15"/>
      <c r="E17" s="15"/>
      <c r="F17" s="16"/>
    </row>
    <row r="18" spans="1:6" ht="41.25" customHeight="1">
      <c r="B18" s="59" t="s">
        <v>103</v>
      </c>
      <c r="C18" s="59"/>
      <c r="D18" s="59"/>
      <c r="E18" s="59"/>
      <c r="F18" s="59"/>
    </row>
  </sheetData>
  <mergeCells count="5">
    <mergeCell ref="A1:F1"/>
    <mergeCell ref="A2:F2"/>
    <mergeCell ref="A3:F3"/>
    <mergeCell ref="B16:E16"/>
    <mergeCell ref="B18:F18"/>
  </mergeCells>
  <pageMargins left="0.7" right="0.7" top="0.75" bottom="0.75" header="0.3" footer="0.3"/>
</worksheet>
</file>

<file path=xl/worksheets/sheet30.xml><?xml version="1.0" encoding="utf-8"?>
<worksheet xmlns="http://schemas.openxmlformats.org/spreadsheetml/2006/main" xmlns:r="http://schemas.openxmlformats.org/officeDocument/2006/relationships">
  <dimension ref="A1:G24"/>
  <sheetViews>
    <sheetView topLeftCell="A16" workbookViewId="0">
      <selection activeCell="B22" sqref="B22:F24"/>
    </sheetView>
  </sheetViews>
  <sheetFormatPr defaultRowHeight="15"/>
  <cols>
    <col min="1" max="1" width="8.7109375" customWidth="1"/>
    <col min="2" max="2" width="44.42578125" customWidth="1"/>
    <col min="3" max="3" width="10.28515625" customWidth="1"/>
    <col min="4" max="4" width="9.140625" customWidth="1"/>
    <col min="5" max="5" width="11.5703125" customWidth="1"/>
    <col min="6" max="6" width="11.7109375" customWidth="1"/>
  </cols>
  <sheetData>
    <row r="1" spans="1:7" ht="18.75">
      <c r="A1" s="51" t="s">
        <v>0</v>
      </c>
      <c r="B1" s="52"/>
      <c r="C1" s="52"/>
      <c r="D1" s="52"/>
      <c r="E1" s="52"/>
      <c r="F1" s="52"/>
      <c r="G1" s="1"/>
    </row>
    <row r="2" spans="1:7" ht="18.75">
      <c r="A2" s="53" t="s">
        <v>1</v>
      </c>
      <c r="B2" s="54"/>
      <c r="C2" s="54"/>
      <c r="D2" s="54"/>
      <c r="E2" s="54"/>
      <c r="F2" s="54"/>
      <c r="G2" s="1"/>
    </row>
    <row r="3" spans="1:7" ht="27" customHeight="1">
      <c r="A3" s="67" t="s">
        <v>91</v>
      </c>
      <c r="B3" s="67"/>
      <c r="C3" s="67"/>
      <c r="D3" s="67"/>
      <c r="E3" s="67"/>
      <c r="F3" s="67"/>
      <c r="G3" s="2"/>
    </row>
    <row r="4" spans="1:7">
      <c r="A4" s="3" t="s">
        <v>3</v>
      </c>
      <c r="B4" s="3" t="s">
        <v>4</v>
      </c>
      <c r="C4" s="3" t="s">
        <v>5</v>
      </c>
      <c r="D4" s="3" t="s">
        <v>6</v>
      </c>
      <c r="E4" s="3" t="s">
        <v>7</v>
      </c>
      <c r="F4" s="3" t="s">
        <v>8</v>
      </c>
    </row>
    <row r="5" spans="1:7" ht="25.5">
      <c r="A5" s="4">
        <v>1</v>
      </c>
      <c r="B5" s="5" t="s">
        <v>92</v>
      </c>
      <c r="C5" s="6">
        <v>2</v>
      </c>
      <c r="D5" s="7" t="s">
        <v>10</v>
      </c>
      <c r="E5" s="7">
        <v>261.12</v>
      </c>
      <c r="F5" s="4">
        <f t="shared" ref="F5:F19" si="0">E5*C5</f>
        <v>522.24</v>
      </c>
    </row>
    <row r="6" spans="1:7" ht="114.75">
      <c r="A6" s="4" t="s">
        <v>11</v>
      </c>
      <c r="B6" s="5" t="s">
        <v>12</v>
      </c>
      <c r="C6" s="6">
        <v>13.59</v>
      </c>
      <c r="D6" s="7" t="s">
        <v>13</v>
      </c>
      <c r="E6" s="7">
        <v>120.53</v>
      </c>
      <c r="F6" s="4">
        <f t="shared" si="0"/>
        <v>1638.0027</v>
      </c>
    </row>
    <row r="7" spans="1:7" ht="89.25">
      <c r="A7" s="4" t="s">
        <v>14</v>
      </c>
      <c r="B7" s="8" t="s">
        <v>15</v>
      </c>
      <c r="C7" s="6">
        <v>0.85</v>
      </c>
      <c r="D7" s="7" t="s">
        <v>16</v>
      </c>
      <c r="E7" s="7">
        <v>223.35</v>
      </c>
      <c r="F7" s="4">
        <f t="shared" si="0"/>
        <v>189.8475</v>
      </c>
    </row>
    <row r="8" spans="1:7" ht="63.75">
      <c r="A8" s="4" t="s">
        <v>17</v>
      </c>
      <c r="B8" s="5" t="s">
        <v>18</v>
      </c>
      <c r="C8" s="6">
        <v>2.29</v>
      </c>
      <c r="D8" s="7" t="s">
        <v>16</v>
      </c>
      <c r="E8" s="7">
        <v>1149.1199999999999</v>
      </c>
      <c r="F8" s="4">
        <f t="shared" si="0"/>
        <v>2631.4847999999997</v>
      </c>
    </row>
    <row r="9" spans="1:7" ht="102">
      <c r="A9" s="4" t="s">
        <v>19</v>
      </c>
      <c r="B9" s="5" t="s">
        <v>20</v>
      </c>
      <c r="C9" s="6">
        <v>3.15</v>
      </c>
      <c r="D9" s="7" t="s">
        <v>16</v>
      </c>
      <c r="E9" s="7">
        <v>5829</v>
      </c>
      <c r="F9" s="6">
        <f t="shared" si="0"/>
        <v>18361.349999999999</v>
      </c>
    </row>
    <row r="10" spans="1:7" ht="89.25">
      <c r="A10" s="4" t="s">
        <v>82</v>
      </c>
      <c r="B10" s="5" t="s">
        <v>35</v>
      </c>
      <c r="C10" s="6">
        <v>14.91</v>
      </c>
      <c r="D10" s="7" t="s">
        <v>16</v>
      </c>
      <c r="E10" s="7">
        <v>2502.14</v>
      </c>
      <c r="F10" s="6">
        <f t="shared" si="0"/>
        <v>37306.907399999996</v>
      </c>
    </row>
    <row r="11" spans="1:7" ht="63.75">
      <c r="A11" s="17" t="s">
        <v>83</v>
      </c>
      <c r="B11" s="5" t="s">
        <v>37</v>
      </c>
      <c r="C11" s="6">
        <v>8.92</v>
      </c>
      <c r="D11" s="7" t="s">
        <v>38</v>
      </c>
      <c r="E11" s="7">
        <v>245.79</v>
      </c>
      <c r="F11" s="6">
        <f>E11*C11</f>
        <v>2192.4467999999997</v>
      </c>
    </row>
    <row r="12" spans="1:7" ht="102">
      <c r="A12" s="17" t="s">
        <v>84</v>
      </c>
      <c r="B12" s="5" t="s">
        <v>40</v>
      </c>
      <c r="C12" s="6">
        <v>4.76</v>
      </c>
      <c r="D12" s="7" t="s">
        <v>16</v>
      </c>
      <c r="E12" s="7">
        <v>5489.86</v>
      </c>
      <c r="F12" s="6">
        <f t="shared" si="0"/>
        <v>26131.733599999996</v>
      </c>
    </row>
    <row r="13" spans="1:7" ht="89.25">
      <c r="A13" s="17" t="s">
        <v>85</v>
      </c>
      <c r="B13" s="5" t="s">
        <v>42</v>
      </c>
      <c r="C13" s="6">
        <v>0.51</v>
      </c>
      <c r="D13" s="7" t="s">
        <v>43</v>
      </c>
      <c r="E13" s="7">
        <v>65841.84</v>
      </c>
      <c r="F13" s="6">
        <f t="shared" si="0"/>
        <v>33579.338400000001</v>
      </c>
    </row>
    <row r="14" spans="1:7" ht="18.75">
      <c r="A14" s="4">
        <v>10</v>
      </c>
      <c r="B14" s="9" t="s">
        <v>21</v>
      </c>
      <c r="C14" s="6"/>
      <c r="D14" s="7"/>
      <c r="E14" s="7"/>
      <c r="F14" s="6"/>
    </row>
    <row r="15" spans="1:7" ht="15.75">
      <c r="A15" s="4">
        <v>11</v>
      </c>
      <c r="B15" s="5" t="s">
        <v>22</v>
      </c>
      <c r="C15" s="6">
        <v>0.85</v>
      </c>
      <c r="D15" s="7" t="s">
        <v>16</v>
      </c>
      <c r="E15" s="7">
        <v>482.08</v>
      </c>
      <c r="F15" s="6">
        <f t="shared" si="0"/>
        <v>409.76799999999997</v>
      </c>
    </row>
    <row r="16" spans="1:7" ht="15.75">
      <c r="A16" s="4">
        <v>12</v>
      </c>
      <c r="B16" s="5" t="s">
        <v>23</v>
      </c>
      <c r="C16" s="6">
        <v>10.039999999999999</v>
      </c>
      <c r="D16" s="7" t="s">
        <v>16</v>
      </c>
      <c r="E16" s="7">
        <v>813.85</v>
      </c>
      <c r="F16" s="6">
        <f t="shared" si="0"/>
        <v>8171.0539999999992</v>
      </c>
    </row>
    <row r="17" spans="1:6" ht="15.75">
      <c r="A17" s="4">
        <v>13</v>
      </c>
      <c r="B17" s="5" t="s">
        <v>24</v>
      </c>
      <c r="C17" s="6">
        <v>17.2</v>
      </c>
      <c r="D17" s="7" t="s">
        <v>16</v>
      </c>
      <c r="E17" s="7">
        <v>752.51</v>
      </c>
      <c r="F17" s="6">
        <f t="shared" si="0"/>
        <v>12943.171999999999</v>
      </c>
    </row>
    <row r="18" spans="1:6" ht="15.75">
      <c r="A18" s="4">
        <v>14</v>
      </c>
      <c r="B18" s="5" t="s">
        <v>25</v>
      </c>
      <c r="C18" s="6">
        <v>7.76</v>
      </c>
      <c r="D18" s="7" t="s">
        <v>16</v>
      </c>
      <c r="E18" s="7">
        <v>434.67</v>
      </c>
      <c r="F18" s="6">
        <f t="shared" si="0"/>
        <v>3373.0392000000002</v>
      </c>
    </row>
    <row r="19" spans="1:6" ht="15.75">
      <c r="A19" s="4">
        <v>15</v>
      </c>
      <c r="B19" s="5" t="s">
        <v>26</v>
      </c>
      <c r="C19" s="6">
        <v>13.59</v>
      </c>
      <c r="D19" s="7" t="s">
        <v>16</v>
      </c>
      <c r="E19" s="7">
        <v>177.16</v>
      </c>
      <c r="F19" s="6">
        <f t="shared" si="0"/>
        <v>2407.6043999999997</v>
      </c>
    </row>
    <row r="20" spans="1:6">
      <c r="A20" s="10"/>
      <c r="B20" s="56" t="s">
        <v>44</v>
      </c>
      <c r="C20" s="57"/>
      <c r="D20" s="57"/>
      <c r="E20" s="58"/>
      <c r="F20" s="11">
        <f>SUM(F5:F19)</f>
        <v>149857.98879999996</v>
      </c>
    </row>
    <row r="21" spans="1:6">
      <c r="A21" s="14"/>
      <c r="B21" s="15"/>
      <c r="C21" s="15"/>
      <c r="D21" s="15"/>
      <c r="E21" s="15"/>
      <c r="F21" s="16"/>
    </row>
    <row r="22" spans="1:6">
      <c r="A22" s="14"/>
      <c r="B22" s="59" t="s">
        <v>93</v>
      </c>
      <c r="C22" s="59"/>
      <c r="D22" s="59"/>
      <c r="E22" s="59"/>
      <c r="F22" s="59"/>
    </row>
    <row r="23" spans="1:6" ht="15" customHeight="1">
      <c r="B23" s="59"/>
      <c r="C23" s="59"/>
      <c r="D23" s="59"/>
      <c r="E23" s="59"/>
      <c r="F23" s="59"/>
    </row>
    <row r="24" spans="1:6">
      <c r="B24" s="59"/>
      <c r="C24" s="59"/>
      <c r="D24" s="59"/>
      <c r="E24" s="59"/>
      <c r="F24" s="59"/>
    </row>
  </sheetData>
  <mergeCells count="5">
    <mergeCell ref="A1:F1"/>
    <mergeCell ref="A2:F2"/>
    <mergeCell ref="A3:F3"/>
    <mergeCell ref="B20:E20"/>
    <mergeCell ref="B22:F24"/>
  </mergeCells>
  <pageMargins left="0.7" right="0.7" top="0.75" bottom="0.75" header="0.3" footer="0.3"/>
</worksheet>
</file>

<file path=xl/worksheets/sheet31.xml><?xml version="1.0" encoding="utf-8"?>
<worksheet xmlns="http://schemas.openxmlformats.org/spreadsheetml/2006/main" xmlns:r="http://schemas.openxmlformats.org/officeDocument/2006/relationships">
  <dimension ref="A1:G25"/>
  <sheetViews>
    <sheetView topLeftCell="A13" workbookViewId="0">
      <selection activeCell="B21" sqref="B21:F25"/>
    </sheetView>
  </sheetViews>
  <sheetFormatPr defaultRowHeight="15"/>
  <cols>
    <col min="1" max="1" width="8.7109375" customWidth="1"/>
    <col min="2" max="2" width="44.42578125" customWidth="1"/>
    <col min="3" max="3" width="10.28515625" customWidth="1"/>
    <col min="4" max="4" width="9.140625" customWidth="1"/>
    <col min="5" max="5" width="11.5703125" customWidth="1"/>
    <col min="6" max="6" width="11.7109375" customWidth="1"/>
  </cols>
  <sheetData>
    <row r="1" spans="1:7" ht="18.75">
      <c r="A1" s="51" t="s">
        <v>0</v>
      </c>
      <c r="B1" s="52"/>
      <c r="C1" s="52"/>
      <c r="D1" s="52"/>
      <c r="E1" s="52"/>
      <c r="F1" s="52"/>
      <c r="G1" s="1"/>
    </row>
    <row r="2" spans="1:7" ht="18.75">
      <c r="A2" s="53" t="s">
        <v>1</v>
      </c>
      <c r="B2" s="54"/>
      <c r="C2" s="54"/>
      <c r="D2" s="54"/>
      <c r="E2" s="54"/>
      <c r="F2" s="54"/>
      <c r="G2" s="1"/>
    </row>
    <row r="3" spans="1:7" ht="31.5" customHeight="1">
      <c r="A3" s="67" t="s">
        <v>94</v>
      </c>
      <c r="B3" s="67"/>
      <c r="C3" s="67"/>
      <c r="D3" s="67"/>
      <c r="E3" s="67"/>
      <c r="F3" s="67"/>
      <c r="G3" s="2"/>
    </row>
    <row r="4" spans="1:7">
      <c r="A4" s="3" t="s">
        <v>3</v>
      </c>
      <c r="B4" s="3" t="s">
        <v>4</v>
      </c>
      <c r="C4" s="3" t="s">
        <v>5</v>
      </c>
      <c r="D4" s="3" t="s">
        <v>6</v>
      </c>
      <c r="E4" s="3" t="s">
        <v>7</v>
      </c>
      <c r="F4" s="3" t="s">
        <v>8</v>
      </c>
    </row>
    <row r="5" spans="1:7" ht="25.5">
      <c r="A5" s="4">
        <v>1</v>
      </c>
      <c r="B5" s="5" t="s">
        <v>92</v>
      </c>
      <c r="C5" s="6">
        <v>2</v>
      </c>
      <c r="D5" s="7" t="s">
        <v>10</v>
      </c>
      <c r="E5" s="7">
        <v>261.12</v>
      </c>
      <c r="F5" s="4">
        <f t="shared" ref="F5:F19" si="0">E5*C5</f>
        <v>522.24</v>
      </c>
    </row>
    <row r="6" spans="1:7" ht="114.75">
      <c r="A6" s="4" t="s">
        <v>11</v>
      </c>
      <c r="B6" s="5" t="s">
        <v>12</v>
      </c>
      <c r="C6" s="6">
        <v>21.93</v>
      </c>
      <c r="D6" s="7" t="s">
        <v>13</v>
      </c>
      <c r="E6" s="7">
        <v>120.53</v>
      </c>
      <c r="F6" s="4">
        <f t="shared" si="0"/>
        <v>2643.2229000000002</v>
      </c>
    </row>
    <row r="7" spans="1:7" ht="89.25">
      <c r="A7" s="4" t="s">
        <v>14</v>
      </c>
      <c r="B7" s="8" t="s">
        <v>15</v>
      </c>
      <c r="C7" s="6">
        <v>2.06</v>
      </c>
      <c r="D7" s="7" t="s">
        <v>16</v>
      </c>
      <c r="E7" s="7">
        <v>223.35</v>
      </c>
      <c r="F7" s="4">
        <f t="shared" si="0"/>
        <v>460.101</v>
      </c>
    </row>
    <row r="8" spans="1:7" ht="63.75">
      <c r="A8" s="4" t="s">
        <v>17</v>
      </c>
      <c r="B8" s="5" t="s">
        <v>18</v>
      </c>
      <c r="C8" s="6">
        <v>3.45</v>
      </c>
      <c r="D8" s="7" t="s">
        <v>16</v>
      </c>
      <c r="E8" s="7">
        <v>1149.1199999999999</v>
      </c>
      <c r="F8" s="4">
        <f t="shared" si="0"/>
        <v>3964.4639999999999</v>
      </c>
    </row>
    <row r="9" spans="1:7" ht="102">
      <c r="A9" s="4" t="s">
        <v>19</v>
      </c>
      <c r="B9" s="5" t="s">
        <v>59</v>
      </c>
      <c r="C9" s="6">
        <v>2.88</v>
      </c>
      <c r="D9" s="7" t="s">
        <v>16</v>
      </c>
      <c r="E9" s="7">
        <v>5829</v>
      </c>
      <c r="F9" s="6">
        <f t="shared" si="0"/>
        <v>16787.52</v>
      </c>
    </row>
    <row r="10" spans="1:7" ht="89.25">
      <c r="A10" s="4" t="s">
        <v>82</v>
      </c>
      <c r="B10" s="5" t="s">
        <v>35</v>
      </c>
      <c r="C10" s="6">
        <v>7.22</v>
      </c>
      <c r="D10" s="7" t="s">
        <v>16</v>
      </c>
      <c r="E10" s="7">
        <v>2502.14</v>
      </c>
      <c r="F10" s="6">
        <f t="shared" si="0"/>
        <v>18065.450799999999</v>
      </c>
    </row>
    <row r="11" spans="1:7" ht="63.75">
      <c r="A11" s="17" t="s">
        <v>83</v>
      </c>
      <c r="B11" s="5" t="s">
        <v>37</v>
      </c>
      <c r="C11" s="6">
        <v>60.07</v>
      </c>
      <c r="D11" s="7" t="s">
        <v>38</v>
      </c>
      <c r="E11" s="7">
        <v>245.79</v>
      </c>
      <c r="F11" s="6">
        <f>E11*C11</f>
        <v>14764.605299999999</v>
      </c>
    </row>
    <row r="12" spans="1:7" ht="102">
      <c r="A12" s="17" t="s">
        <v>84</v>
      </c>
      <c r="B12" s="5" t="s">
        <v>40</v>
      </c>
      <c r="C12" s="6">
        <v>2.91</v>
      </c>
      <c r="D12" s="7" t="s">
        <v>16</v>
      </c>
      <c r="E12" s="7">
        <v>5489.86</v>
      </c>
      <c r="F12" s="6">
        <f t="shared" si="0"/>
        <v>15975.4926</v>
      </c>
    </row>
    <row r="13" spans="1:7" ht="89.25">
      <c r="A13" s="17" t="s">
        <v>85</v>
      </c>
      <c r="B13" s="5" t="s">
        <v>42</v>
      </c>
      <c r="C13" s="6">
        <v>0.26</v>
      </c>
      <c r="D13" s="7" t="s">
        <v>43</v>
      </c>
      <c r="E13" s="7">
        <v>65841.84</v>
      </c>
      <c r="F13" s="6">
        <f t="shared" si="0"/>
        <v>17118.878400000001</v>
      </c>
    </row>
    <row r="14" spans="1:7" ht="18.75">
      <c r="A14" s="4">
        <v>10</v>
      </c>
      <c r="B14" s="9" t="s">
        <v>21</v>
      </c>
      <c r="C14" s="6"/>
      <c r="D14" s="7"/>
      <c r="E14" s="7"/>
      <c r="F14" s="6"/>
    </row>
    <row r="15" spans="1:7" ht="15.75">
      <c r="A15" s="4">
        <v>11</v>
      </c>
      <c r="B15" s="5" t="s">
        <v>22</v>
      </c>
      <c r="C15" s="6">
        <v>2.06</v>
      </c>
      <c r="D15" s="7" t="s">
        <v>16</v>
      </c>
      <c r="E15" s="7">
        <v>482.08</v>
      </c>
      <c r="F15" s="6">
        <f t="shared" si="0"/>
        <v>993.08479999999997</v>
      </c>
    </row>
    <row r="16" spans="1:7" ht="15.75">
      <c r="A16" s="4">
        <v>12</v>
      </c>
      <c r="B16" s="5" t="s">
        <v>23</v>
      </c>
      <c r="C16" s="6">
        <v>6.34</v>
      </c>
      <c r="D16" s="7" t="s">
        <v>16</v>
      </c>
      <c r="E16" s="7">
        <v>813.85</v>
      </c>
      <c r="F16" s="6">
        <f t="shared" si="0"/>
        <v>5159.8090000000002</v>
      </c>
    </row>
    <row r="17" spans="1:6" ht="15.75">
      <c r="A17" s="4">
        <v>13</v>
      </c>
      <c r="B17" s="5" t="s">
        <v>24</v>
      </c>
      <c r="C17" s="6">
        <v>5</v>
      </c>
      <c r="D17" s="7" t="s">
        <v>16</v>
      </c>
      <c r="E17" s="7">
        <v>752.51</v>
      </c>
      <c r="F17" s="6">
        <f t="shared" si="0"/>
        <v>3762.55</v>
      </c>
    </row>
    <row r="18" spans="1:6" ht="15.75">
      <c r="A18" s="4">
        <v>14</v>
      </c>
      <c r="B18" s="5" t="s">
        <v>25</v>
      </c>
      <c r="C18" s="6">
        <v>10.07</v>
      </c>
      <c r="D18" s="7" t="s">
        <v>16</v>
      </c>
      <c r="E18" s="7">
        <v>434.67</v>
      </c>
      <c r="F18" s="6">
        <f t="shared" si="0"/>
        <v>4377.1269000000002</v>
      </c>
    </row>
    <row r="19" spans="1:6" ht="15.75">
      <c r="A19" s="4">
        <v>15</v>
      </c>
      <c r="B19" s="5" t="s">
        <v>26</v>
      </c>
      <c r="C19" s="6">
        <v>21.93</v>
      </c>
      <c r="D19" s="7" t="s">
        <v>16</v>
      </c>
      <c r="E19" s="7">
        <v>177.16</v>
      </c>
      <c r="F19" s="6">
        <f t="shared" si="0"/>
        <v>3885.1187999999997</v>
      </c>
    </row>
    <row r="20" spans="1:6">
      <c r="A20" s="10"/>
      <c r="B20" s="56" t="s">
        <v>44</v>
      </c>
      <c r="C20" s="57"/>
      <c r="D20" s="57"/>
      <c r="E20" s="58"/>
      <c r="F20" s="11">
        <f>SUM(F5:F19)</f>
        <v>108479.66449999998</v>
      </c>
    </row>
    <row r="21" spans="1:6">
      <c r="A21" s="14"/>
      <c r="B21" s="59" t="s">
        <v>93</v>
      </c>
      <c r="C21" s="59"/>
      <c r="D21" s="59"/>
      <c r="E21" s="59"/>
      <c r="F21" s="59"/>
    </row>
    <row r="22" spans="1:6" ht="15" customHeight="1">
      <c r="B22" s="59"/>
      <c r="C22" s="59"/>
      <c r="D22" s="59"/>
      <c r="E22" s="59"/>
      <c r="F22" s="59"/>
    </row>
    <row r="23" spans="1:6">
      <c r="B23" s="59"/>
      <c r="C23" s="59"/>
      <c r="D23" s="59"/>
      <c r="E23" s="59"/>
      <c r="F23" s="59"/>
    </row>
    <row r="24" spans="1:6">
      <c r="B24" s="59"/>
      <c r="C24" s="59"/>
      <c r="D24" s="59"/>
      <c r="E24" s="59"/>
      <c r="F24" s="59"/>
    </row>
    <row r="25" spans="1:6">
      <c r="B25" s="59"/>
      <c r="C25" s="59"/>
      <c r="D25" s="59"/>
      <c r="E25" s="59"/>
      <c r="F25" s="59"/>
    </row>
  </sheetData>
  <mergeCells count="5">
    <mergeCell ref="A1:F1"/>
    <mergeCell ref="A2:F2"/>
    <mergeCell ref="A3:F3"/>
    <mergeCell ref="B20:E20"/>
    <mergeCell ref="B21:F25"/>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G19"/>
  <sheetViews>
    <sheetView topLeftCell="A10" workbookViewId="0">
      <selection activeCell="A16" sqref="A16:XFD20"/>
    </sheetView>
  </sheetViews>
  <sheetFormatPr defaultRowHeight="15"/>
  <cols>
    <col min="1" max="1" width="8.7109375" customWidth="1"/>
    <col min="2" max="2" width="44.140625" customWidth="1"/>
    <col min="3" max="3" width="10.28515625" customWidth="1"/>
    <col min="4" max="4" width="9.140625" customWidth="1"/>
    <col min="5" max="5" width="11.5703125" customWidth="1"/>
    <col min="6" max="6" width="14.28515625" customWidth="1"/>
  </cols>
  <sheetData>
    <row r="1" spans="1:7" ht="18.75">
      <c r="A1" s="51" t="s">
        <v>0</v>
      </c>
      <c r="B1" s="52"/>
      <c r="C1" s="52"/>
      <c r="D1" s="52"/>
      <c r="E1" s="52"/>
      <c r="F1" s="52"/>
      <c r="G1" s="1"/>
    </row>
    <row r="2" spans="1:7" ht="18.75">
      <c r="A2" s="53" t="s">
        <v>1</v>
      </c>
      <c r="B2" s="54"/>
      <c r="C2" s="54"/>
      <c r="D2" s="54"/>
      <c r="E2" s="54"/>
      <c r="F2" s="54"/>
      <c r="G2" s="1"/>
    </row>
    <row r="3" spans="1:7" ht="18.75" customHeight="1">
      <c r="A3" s="55" t="s">
        <v>74</v>
      </c>
      <c r="B3" s="55"/>
      <c r="C3" s="55"/>
      <c r="D3" s="55"/>
      <c r="E3" s="55"/>
      <c r="F3" s="55"/>
      <c r="G3" s="2"/>
    </row>
    <row r="4" spans="1:7">
      <c r="A4" s="3" t="s">
        <v>3</v>
      </c>
      <c r="B4" s="3" t="s">
        <v>4</v>
      </c>
      <c r="C4" s="3" t="s">
        <v>52</v>
      </c>
      <c r="D4" s="3" t="s">
        <v>6</v>
      </c>
      <c r="E4" s="3" t="s">
        <v>7</v>
      </c>
      <c r="F4" s="3" t="s">
        <v>8</v>
      </c>
    </row>
    <row r="5" spans="1:7" ht="114.75">
      <c r="A5" s="4" t="s">
        <v>30</v>
      </c>
      <c r="B5" s="5" t="s">
        <v>12</v>
      </c>
      <c r="C5" s="6">
        <v>148.68</v>
      </c>
      <c r="D5" s="7" t="s">
        <v>13</v>
      </c>
      <c r="E5" s="7">
        <v>120.53</v>
      </c>
      <c r="F5" s="6">
        <f t="shared" ref="F5:F14" si="0">E5*C5</f>
        <v>17920.400400000002</v>
      </c>
    </row>
    <row r="6" spans="1:7" ht="89.25">
      <c r="A6" s="4" t="s">
        <v>31</v>
      </c>
      <c r="B6" s="8" t="s">
        <v>15</v>
      </c>
      <c r="C6" s="6">
        <v>29.734999999999999</v>
      </c>
      <c r="D6" s="7" t="s">
        <v>16</v>
      </c>
      <c r="E6" s="7">
        <v>223.35</v>
      </c>
      <c r="F6" s="6">
        <f t="shared" si="0"/>
        <v>6641.3122499999999</v>
      </c>
    </row>
    <row r="7" spans="1:7" ht="63.75">
      <c r="A7" s="4" t="s">
        <v>32</v>
      </c>
      <c r="B7" s="5" t="s">
        <v>18</v>
      </c>
      <c r="C7" s="6">
        <v>49.56</v>
      </c>
      <c r="D7" s="7" t="s">
        <v>16</v>
      </c>
      <c r="E7" s="7">
        <v>1149.1199999999999</v>
      </c>
      <c r="F7" s="6">
        <f t="shared" si="0"/>
        <v>56950.387199999997</v>
      </c>
    </row>
    <row r="8" spans="1:7" ht="102">
      <c r="A8" s="4" t="s">
        <v>47</v>
      </c>
      <c r="B8" s="5" t="s">
        <v>59</v>
      </c>
      <c r="C8" s="6">
        <v>49.56</v>
      </c>
      <c r="D8" s="7" t="s">
        <v>16</v>
      </c>
      <c r="E8" s="7">
        <v>5829</v>
      </c>
      <c r="F8" s="6">
        <f t="shared" si="0"/>
        <v>288885.24</v>
      </c>
    </row>
    <row r="9" spans="1:7" ht="18.75">
      <c r="A9" s="34">
        <v>5</v>
      </c>
      <c r="B9" s="9" t="s">
        <v>21</v>
      </c>
      <c r="C9" s="6"/>
      <c r="D9" s="7"/>
      <c r="E9" s="7"/>
      <c r="F9" s="6"/>
    </row>
    <row r="10" spans="1:7">
      <c r="A10" s="34">
        <v>6</v>
      </c>
      <c r="B10" s="5" t="s">
        <v>22</v>
      </c>
      <c r="C10" s="6">
        <v>29.734999999999999</v>
      </c>
      <c r="D10" s="7" t="s">
        <v>13</v>
      </c>
      <c r="E10" s="7">
        <v>461.12</v>
      </c>
      <c r="F10" s="6">
        <f t="shared" si="0"/>
        <v>13711.403200000001</v>
      </c>
    </row>
    <row r="11" spans="1:7">
      <c r="A11" s="34">
        <v>7</v>
      </c>
      <c r="B11" s="5" t="s">
        <v>23</v>
      </c>
      <c r="C11" s="6">
        <v>21.311</v>
      </c>
      <c r="D11" s="7" t="s">
        <v>13</v>
      </c>
      <c r="E11" s="7">
        <v>778.47</v>
      </c>
      <c r="F11" s="6">
        <f t="shared" si="0"/>
        <v>16589.974170000001</v>
      </c>
    </row>
    <row r="12" spans="1:7">
      <c r="A12" s="34">
        <v>8</v>
      </c>
      <c r="B12" s="5" t="s">
        <v>75</v>
      </c>
      <c r="C12" s="6">
        <v>49.56</v>
      </c>
      <c r="D12" s="7" t="s">
        <v>13</v>
      </c>
      <c r="E12" s="7">
        <v>637.20000000000005</v>
      </c>
      <c r="F12" s="6">
        <f t="shared" si="0"/>
        <v>31579.632000000005</v>
      </c>
    </row>
    <row r="13" spans="1:7">
      <c r="A13" s="34">
        <v>9</v>
      </c>
      <c r="B13" s="5" t="s">
        <v>25</v>
      </c>
      <c r="C13" s="6">
        <v>42.62</v>
      </c>
      <c r="D13" s="7" t="s">
        <v>13</v>
      </c>
      <c r="E13" s="7">
        <v>415.77</v>
      </c>
      <c r="F13" s="6">
        <f t="shared" si="0"/>
        <v>17720.117399999999</v>
      </c>
    </row>
    <row r="14" spans="1:7">
      <c r="A14" s="34">
        <v>10</v>
      </c>
      <c r="B14" s="5" t="s">
        <v>76</v>
      </c>
      <c r="C14" s="6">
        <v>148.68</v>
      </c>
      <c r="D14" s="7" t="s">
        <v>13</v>
      </c>
      <c r="E14" s="7">
        <v>169.46</v>
      </c>
      <c r="F14" s="6">
        <f t="shared" si="0"/>
        <v>25195.312800000003</v>
      </c>
    </row>
    <row r="15" spans="1:7">
      <c r="A15" s="10"/>
      <c r="B15" s="60" t="s">
        <v>77</v>
      </c>
      <c r="C15" s="60"/>
      <c r="D15" s="60"/>
      <c r="E15" s="60"/>
      <c r="F15" s="11">
        <f>SUM(F5:F14)</f>
        <v>475193.77941999998</v>
      </c>
    </row>
    <row r="16" spans="1:7">
      <c r="A16" s="14"/>
      <c r="B16" s="33"/>
      <c r="C16" s="33"/>
      <c r="D16" s="33"/>
      <c r="E16" s="33"/>
      <c r="F16" s="16"/>
    </row>
    <row r="17" spans="1:6">
      <c r="A17" s="14"/>
      <c r="B17" s="33"/>
      <c r="C17" s="33"/>
      <c r="D17" s="33"/>
      <c r="E17" s="33"/>
      <c r="F17" s="16"/>
    </row>
    <row r="18" spans="1:6">
      <c r="A18" s="14"/>
      <c r="B18" s="15"/>
      <c r="C18" s="15"/>
      <c r="D18" s="15"/>
      <c r="E18" s="15"/>
      <c r="F18" s="16"/>
    </row>
    <row r="19" spans="1:6" ht="41.25" customHeight="1">
      <c r="B19" s="59" t="s">
        <v>78</v>
      </c>
      <c r="C19" s="59"/>
      <c r="D19" s="59"/>
      <c r="E19" s="59"/>
      <c r="F19" s="59"/>
    </row>
  </sheetData>
  <mergeCells count="5">
    <mergeCell ref="B19:F19"/>
    <mergeCell ref="A1:F1"/>
    <mergeCell ref="A2:F2"/>
    <mergeCell ref="A3:F3"/>
    <mergeCell ref="B15:E15"/>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I22"/>
  <sheetViews>
    <sheetView workbookViewId="0">
      <selection activeCell="D4" sqref="D4"/>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62" t="s">
        <v>0</v>
      </c>
      <c r="B1" s="62"/>
      <c r="C1" s="62"/>
      <c r="D1" s="62"/>
      <c r="E1" s="62"/>
      <c r="F1" s="62"/>
      <c r="G1" s="18"/>
      <c r="H1" s="18"/>
      <c r="I1" s="18"/>
    </row>
    <row r="2" spans="1:9" ht="18.75">
      <c r="A2" s="62" t="s">
        <v>1</v>
      </c>
      <c r="B2" s="62"/>
      <c r="C2" s="62"/>
      <c r="D2" s="62"/>
      <c r="E2" s="62"/>
      <c r="F2" s="62"/>
      <c r="G2" s="1"/>
      <c r="H2" s="1"/>
      <c r="I2" s="1"/>
    </row>
    <row r="3" spans="1:9" ht="34.5" customHeight="1">
      <c r="A3" s="63" t="s">
        <v>79</v>
      </c>
      <c r="B3" s="63"/>
      <c r="C3" s="63"/>
      <c r="D3" s="63"/>
      <c r="E3" s="63"/>
      <c r="F3" s="63"/>
      <c r="G3" s="19"/>
      <c r="H3" s="19"/>
    </row>
    <row r="4" spans="1:9">
      <c r="A4" s="3" t="s">
        <v>3</v>
      </c>
      <c r="B4" s="3" t="s">
        <v>4</v>
      </c>
      <c r="C4" s="20" t="s">
        <v>52</v>
      </c>
      <c r="D4" s="20" t="s">
        <v>53</v>
      </c>
      <c r="E4" s="20" t="s">
        <v>54</v>
      </c>
      <c r="F4" s="20" t="s">
        <v>55</v>
      </c>
    </row>
    <row r="5" spans="1:9" ht="127.5">
      <c r="A5" s="4" t="s">
        <v>30</v>
      </c>
      <c r="B5" s="5" t="s">
        <v>12</v>
      </c>
      <c r="C5" s="7">
        <v>98.13</v>
      </c>
      <c r="D5" s="7" t="s">
        <v>16</v>
      </c>
      <c r="E5" s="7">
        <v>120.53</v>
      </c>
      <c r="F5" s="6">
        <f t="shared" ref="F5:F14" si="0">E5*C5</f>
        <v>11827.608899999999</v>
      </c>
    </row>
    <row r="6" spans="1:9" ht="36">
      <c r="A6" s="4" t="s">
        <v>56</v>
      </c>
      <c r="B6" s="21" t="s">
        <v>57</v>
      </c>
      <c r="C6" s="7">
        <v>32.71</v>
      </c>
      <c r="D6" s="7" t="s">
        <v>58</v>
      </c>
      <c r="E6" s="7">
        <v>351.48</v>
      </c>
      <c r="F6" s="6">
        <f t="shared" si="0"/>
        <v>11496.910800000001</v>
      </c>
    </row>
    <row r="7" spans="1:9" ht="76.5">
      <c r="A7" s="4" t="s">
        <v>32</v>
      </c>
      <c r="B7" s="5" t="s">
        <v>18</v>
      </c>
      <c r="C7" s="7">
        <v>53.64</v>
      </c>
      <c r="D7" s="7" t="s">
        <v>16</v>
      </c>
      <c r="E7" s="7">
        <v>1149.1199999999999</v>
      </c>
      <c r="F7" s="6">
        <f t="shared" si="0"/>
        <v>61638.796799999996</v>
      </c>
    </row>
    <row r="8" spans="1:9" ht="114" customHeight="1">
      <c r="A8" s="4" t="s">
        <v>47</v>
      </c>
      <c r="B8" s="5" t="s">
        <v>59</v>
      </c>
      <c r="C8" s="7">
        <v>65.42</v>
      </c>
      <c r="D8" s="7" t="s">
        <v>16</v>
      </c>
      <c r="E8" s="7">
        <v>5829</v>
      </c>
      <c r="F8" s="6">
        <f t="shared" si="0"/>
        <v>381333.18</v>
      </c>
    </row>
    <row r="9" spans="1:9" ht="36">
      <c r="A9" s="17" t="s">
        <v>60</v>
      </c>
      <c r="B9" s="21" t="s">
        <v>61</v>
      </c>
      <c r="C9" s="22">
        <v>16.350000000000001</v>
      </c>
      <c r="D9" s="23" t="s">
        <v>58</v>
      </c>
      <c r="E9" s="23">
        <v>92.84</v>
      </c>
      <c r="F9" s="6">
        <f t="shared" si="0"/>
        <v>1517.9340000000002</v>
      </c>
    </row>
    <row r="10" spans="1:9">
      <c r="A10" s="4">
        <v>6</v>
      </c>
      <c r="B10" s="24" t="s">
        <v>62</v>
      </c>
      <c r="C10" s="7"/>
      <c r="D10" s="7"/>
      <c r="E10" s="7"/>
      <c r="F10" s="6"/>
    </row>
    <row r="11" spans="1:9" ht="15.75">
      <c r="A11" s="4">
        <v>7</v>
      </c>
      <c r="B11" s="5" t="s">
        <v>63</v>
      </c>
      <c r="C11" s="7">
        <v>28.13</v>
      </c>
      <c r="D11" s="7" t="s">
        <v>16</v>
      </c>
      <c r="E11" s="7">
        <v>778.47</v>
      </c>
      <c r="F11" s="6">
        <f t="shared" si="0"/>
        <v>21898.361099999998</v>
      </c>
    </row>
    <row r="12" spans="1:9" ht="15.75">
      <c r="A12" s="4">
        <v>8</v>
      </c>
      <c r="B12" s="5" t="s">
        <v>64</v>
      </c>
      <c r="C12" s="7">
        <v>53.64</v>
      </c>
      <c r="D12" s="7" t="s">
        <v>16</v>
      </c>
      <c r="E12" s="7">
        <v>719.8</v>
      </c>
      <c r="F12" s="6">
        <f t="shared" si="0"/>
        <v>38610.072</v>
      </c>
    </row>
    <row r="13" spans="1:9" ht="17.25" customHeight="1">
      <c r="A13" s="4">
        <v>9</v>
      </c>
      <c r="B13" s="5" t="s">
        <v>65</v>
      </c>
      <c r="C13" s="7">
        <f>56.26+32.71</f>
        <v>88.97</v>
      </c>
      <c r="D13" s="7" t="s">
        <v>16</v>
      </c>
      <c r="E13" s="7">
        <v>415.78</v>
      </c>
      <c r="F13" s="6">
        <f t="shared" si="0"/>
        <v>36991.946599999996</v>
      </c>
    </row>
    <row r="14" spans="1:9" ht="17.25" customHeight="1">
      <c r="A14" s="4">
        <v>10</v>
      </c>
      <c r="B14" s="5" t="s">
        <v>26</v>
      </c>
      <c r="C14" s="7">
        <v>81.78</v>
      </c>
      <c r="D14" s="7" t="s">
        <v>16</v>
      </c>
      <c r="E14" s="7">
        <v>169.47</v>
      </c>
      <c r="F14" s="6">
        <f t="shared" si="0"/>
        <v>13859.256600000001</v>
      </c>
    </row>
    <row r="15" spans="1:9" s="14" customFormat="1" ht="23.25" customHeight="1">
      <c r="A15" s="25"/>
      <c r="B15" s="26"/>
      <c r="C15" s="64" t="s">
        <v>44</v>
      </c>
      <c r="D15" s="64"/>
      <c r="E15" s="64"/>
      <c r="F15" s="27">
        <f>SUM(F5:F14)</f>
        <v>579174.06680000003</v>
      </c>
    </row>
    <row r="16" spans="1:9" s="14" customFormat="1">
      <c r="A16" s="28"/>
      <c r="B16" s="29"/>
      <c r="C16" s="30"/>
      <c r="D16" s="30"/>
      <c r="E16" s="30"/>
      <c r="F16" s="31"/>
    </row>
    <row r="17" spans="1:6" s="14" customFormat="1">
      <c r="A17" s="28"/>
      <c r="B17" s="59" t="s">
        <v>66</v>
      </c>
      <c r="C17" s="59"/>
      <c r="D17" s="59"/>
      <c r="E17" s="59"/>
      <c r="F17" s="59"/>
    </row>
    <row r="18" spans="1:6" ht="15" customHeight="1">
      <c r="B18" s="59"/>
      <c r="C18" s="59"/>
      <c r="D18" s="59"/>
      <c r="E18" s="59"/>
      <c r="F18" s="59"/>
    </row>
    <row r="19" spans="1:6">
      <c r="B19" s="59"/>
      <c r="C19" s="59"/>
      <c r="D19" s="59"/>
      <c r="E19" s="59"/>
      <c r="F19" s="59"/>
    </row>
    <row r="20" spans="1:6">
      <c r="B20" s="59"/>
      <c r="C20" s="59"/>
      <c r="D20" s="59"/>
      <c r="E20" s="59"/>
      <c r="F20" s="59"/>
    </row>
    <row r="21" spans="1:6">
      <c r="B21" s="59"/>
      <c r="C21" s="59"/>
      <c r="D21" s="59"/>
      <c r="E21" s="59"/>
      <c r="F21" s="59"/>
    </row>
    <row r="22" spans="1:6">
      <c r="B22" s="59"/>
      <c r="C22" s="59"/>
      <c r="D22" s="59"/>
      <c r="E22" s="59"/>
      <c r="F22" s="59"/>
    </row>
  </sheetData>
  <mergeCells count="5">
    <mergeCell ref="A1:F1"/>
    <mergeCell ref="A2:F2"/>
    <mergeCell ref="A3:F3"/>
    <mergeCell ref="C15:E15"/>
    <mergeCell ref="B17:F22"/>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I19"/>
  <sheetViews>
    <sheetView topLeftCell="A7" workbookViewId="0">
      <selection activeCell="F15" sqref="F15"/>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62" t="s">
        <v>0</v>
      </c>
      <c r="B1" s="62"/>
      <c r="C1" s="62"/>
      <c r="D1" s="62"/>
      <c r="E1" s="62"/>
      <c r="F1" s="62"/>
      <c r="G1" s="18"/>
      <c r="H1" s="18"/>
      <c r="I1" s="18"/>
    </row>
    <row r="2" spans="1:9" ht="18.75">
      <c r="A2" s="62" t="s">
        <v>1</v>
      </c>
      <c r="B2" s="62"/>
      <c r="C2" s="62"/>
      <c r="D2" s="62"/>
      <c r="E2" s="62"/>
      <c r="F2" s="62"/>
      <c r="G2" s="1"/>
      <c r="H2" s="1"/>
      <c r="I2" s="1"/>
    </row>
    <row r="3" spans="1:9" ht="34.5" customHeight="1">
      <c r="A3" s="63" t="s">
        <v>104</v>
      </c>
      <c r="B3" s="63"/>
      <c r="C3" s="63"/>
      <c r="D3" s="63"/>
      <c r="E3" s="63"/>
      <c r="F3" s="63"/>
      <c r="G3" s="19"/>
      <c r="H3" s="19"/>
    </row>
    <row r="4" spans="1:9">
      <c r="A4" s="3" t="s">
        <v>3</v>
      </c>
      <c r="B4" s="3" t="s">
        <v>4</v>
      </c>
      <c r="C4" s="20" t="s">
        <v>52</v>
      </c>
      <c r="D4" s="20" t="s">
        <v>53</v>
      </c>
      <c r="E4" s="20" t="s">
        <v>54</v>
      </c>
      <c r="F4" s="20" t="s">
        <v>55</v>
      </c>
    </row>
    <row r="5" spans="1:9" ht="127.5">
      <c r="A5" s="4" t="s">
        <v>30</v>
      </c>
      <c r="B5" s="5" t="s">
        <v>12</v>
      </c>
      <c r="C5" s="7">
        <v>57.34</v>
      </c>
      <c r="D5" s="7" t="s">
        <v>16</v>
      </c>
      <c r="E5" s="7">
        <v>120.53</v>
      </c>
      <c r="F5" s="6">
        <f t="shared" ref="F5:F14" si="0">E5*C5</f>
        <v>6911.1902000000009</v>
      </c>
    </row>
    <row r="6" spans="1:9" ht="36">
      <c r="A6" s="4" t="s">
        <v>56</v>
      </c>
      <c r="B6" s="21" t="s">
        <v>57</v>
      </c>
      <c r="C6" s="7">
        <v>19.11</v>
      </c>
      <c r="D6" s="7" t="s">
        <v>58</v>
      </c>
      <c r="E6" s="7">
        <v>351.48</v>
      </c>
      <c r="F6" s="6">
        <f t="shared" si="0"/>
        <v>6716.7828</v>
      </c>
    </row>
    <row r="7" spans="1:9" ht="76.5">
      <c r="A7" s="4" t="s">
        <v>32</v>
      </c>
      <c r="B7" s="5" t="s">
        <v>18</v>
      </c>
      <c r="C7" s="7">
        <v>31.35</v>
      </c>
      <c r="D7" s="7" t="s">
        <v>16</v>
      </c>
      <c r="E7" s="7">
        <v>1149.1199999999999</v>
      </c>
      <c r="F7" s="6">
        <f t="shared" si="0"/>
        <v>36024.911999999997</v>
      </c>
    </row>
    <row r="8" spans="1:9" ht="114" customHeight="1">
      <c r="A8" s="4" t="s">
        <v>47</v>
      </c>
      <c r="B8" s="5" t="s">
        <v>59</v>
      </c>
      <c r="C8" s="7">
        <v>38.229999999999997</v>
      </c>
      <c r="D8" s="7" t="s">
        <v>16</v>
      </c>
      <c r="E8" s="7">
        <v>5829</v>
      </c>
      <c r="F8" s="6">
        <f t="shared" si="0"/>
        <v>222842.66999999998</v>
      </c>
    </row>
    <row r="9" spans="1:9" ht="36">
      <c r="A9" s="17" t="s">
        <v>60</v>
      </c>
      <c r="B9" s="21" t="s">
        <v>61</v>
      </c>
      <c r="C9" s="22">
        <v>11.46</v>
      </c>
      <c r="D9" s="23" t="s">
        <v>58</v>
      </c>
      <c r="E9" s="23">
        <v>92.84</v>
      </c>
      <c r="F9" s="6">
        <f t="shared" si="0"/>
        <v>1063.9464</v>
      </c>
    </row>
    <row r="10" spans="1:9">
      <c r="A10" s="4">
        <v>6</v>
      </c>
      <c r="B10" s="24" t="s">
        <v>62</v>
      </c>
      <c r="C10" s="7"/>
      <c r="D10" s="7"/>
      <c r="E10" s="7"/>
      <c r="F10" s="6"/>
    </row>
    <row r="11" spans="1:9" ht="15.75">
      <c r="A11" s="4">
        <v>7</v>
      </c>
      <c r="B11" s="5" t="s">
        <v>63</v>
      </c>
      <c r="C11" s="7">
        <v>16.43</v>
      </c>
      <c r="D11" s="7" t="s">
        <v>16</v>
      </c>
      <c r="E11" s="7">
        <v>778.47</v>
      </c>
      <c r="F11" s="6">
        <f t="shared" si="0"/>
        <v>12790.2621</v>
      </c>
    </row>
    <row r="12" spans="1:9" ht="15.75">
      <c r="A12" s="4">
        <v>8</v>
      </c>
      <c r="B12" s="5" t="s">
        <v>64</v>
      </c>
      <c r="C12" s="7">
        <v>31.35</v>
      </c>
      <c r="D12" s="7" t="s">
        <v>16</v>
      </c>
      <c r="E12" s="7">
        <v>719.8</v>
      </c>
      <c r="F12" s="6">
        <f t="shared" si="0"/>
        <v>22565.73</v>
      </c>
    </row>
    <row r="13" spans="1:9" ht="17.25" customHeight="1">
      <c r="A13" s="4">
        <v>9</v>
      </c>
      <c r="B13" s="5" t="s">
        <v>65</v>
      </c>
      <c r="C13" s="7">
        <f>19.11+32.87</f>
        <v>51.98</v>
      </c>
      <c r="D13" s="7" t="s">
        <v>16</v>
      </c>
      <c r="E13" s="7">
        <v>415.78</v>
      </c>
      <c r="F13" s="6">
        <f t="shared" si="0"/>
        <v>21612.244399999996</v>
      </c>
    </row>
    <row r="14" spans="1:9" ht="17.25" customHeight="1">
      <c r="A14" s="4">
        <v>10</v>
      </c>
      <c r="B14" s="5" t="s">
        <v>26</v>
      </c>
      <c r="C14" s="7">
        <v>45.88</v>
      </c>
      <c r="D14" s="7" t="s">
        <v>16</v>
      </c>
      <c r="E14" s="7">
        <v>169.47</v>
      </c>
      <c r="F14" s="6">
        <f t="shared" si="0"/>
        <v>7775.2836000000007</v>
      </c>
    </row>
    <row r="15" spans="1:9" s="14" customFormat="1" ht="23.25" customHeight="1">
      <c r="A15" s="25"/>
      <c r="B15" s="26"/>
      <c r="C15" s="64" t="s">
        <v>44</v>
      </c>
      <c r="D15" s="64"/>
      <c r="E15" s="64"/>
      <c r="F15" s="27">
        <f>SUM(F5:F14)</f>
        <v>338303.02149999997</v>
      </c>
    </row>
    <row r="16" spans="1:9" s="14" customFormat="1">
      <c r="A16" s="28"/>
      <c r="B16" s="29"/>
      <c r="C16" s="30"/>
      <c r="D16" s="30"/>
      <c r="E16" s="30"/>
      <c r="F16" s="31"/>
    </row>
    <row r="17" spans="2:6" ht="15" customHeight="1">
      <c r="B17" s="59" t="s">
        <v>105</v>
      </c>
      <c r="C17" s="59"/>
      <c r="D17" s="59"/>
      <c r="E17" s="59"/>
      <c r="F17" s="59"/>
    </row>
    <row r="18" spans="2:6">
      <c r="B18" s="59"/>
      <c r="C18" s="59"/>
      <c r="D18" s="59"/>
      <c r="E18" s="59"/>
      <c r="F18" s="59"/>
    </row>
    <row r="19" spans="2:6">
      <c r="B19" s="59"/>
      <c r="C19" s="59"/>
      <c r="D19" s="59"/>
      <c r="E19" s="59"/>
      <c r="F19" s="59"/>
    </row>
  </sheetData>
  <mergeCells count="5">
    <mergeCell ref="A1:F1"/>
    <mergeCell ref="A2:F2"/>
    <mergeCell ref="A3:F3"/>
    <mergeCell ref="C15:E15"/>
    <mergeCell ref="B17:F19"/>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I19"/>
  <sheetViews>
    <sheetView topLeftCell="A10" workbookViewId="0">
      <selection activeCell="F15" sqref="F15"/>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62" t="s">
        <v>0</v>
      </c>
      <c r="B1" s="62"/>
      <c r="C1" s="62"/>
      <c r="D1" s="62"/>
      <c r="E1" s="62"/>
      <c r="F1" s="62"/>
      <c r="G1" s="18"/>
      <c r="H1" s="18"/>
      <c r="I1" s="18"/>
    </row>
    <row r="2" spans="1:9" ht="18.75">
      <c r="A2" s="62" t="s">
        <v>1</v>
      </c>
      <c r="B2" s="62"/>
      <c r="C2" s="62"/>
      <c r="D2" s="62"/>
      <c r="E2" s="62"/>
      <c r="F2" s="62"/>
      <c r="G2" s="1"/>
      <c r="H2" s="1"/>
      <c r="I2" s="1"/>
    </row>
    <row r="3" spans="1:9" ht="34.5" customHeight="1">
      <c r="A3" s="63" t="s">
        <v>51</v>
      </c>
      <c r="B3" s="63"/>
      <c r="C3" s="63"/>
      <c r="D3" s="63"/>
      <c r="E3" s="63"/>
      <c r="F3" s="63"/>
      <c r="G3" s="19"/>
      <c r="H3" s="19"/>
    </row>
    <row r="4" spans="1:9">
      <c r="A4" s="3" t="s">
        <v>3</v>
      </c>
      <c r="B4" s="3" t="s">
        <v>4</v>
      </c>
      <c r="C4" s="20" t="s">
        <v>52</v>
      </c>
      <c r="D4" s="20" t="s">
        <v>53</v>
      </c>
      <c r="E4" s="20" t="s">
        <v>54</v>
      </c>
      <c r="F4" s="20" t="s">
        <v>55</v>
      </c>
    </row>
    <row r="5" spans="1:9" ht="127.5">
      <c r="A5" s="4" t="s">
        <v>30</v>
      </c>
      <c r="B5" s="5" t="s">
        <v>12</v>
      </c>
      <c r="C5" s="7">
        <v>127.44</v>
      </c>
      <c r="D5" s="7" t="s">
        <v>16</v>
      </c>
      <c r="E5" s="7">
        <v>120.53</v>
      </c>
      <c r="F5" s="6">
        <f t="shared" ref="F5:F14" si="0">E5*C5</f>
        <v>15360.343199999999</v>
      </c>
    </row>
    <row r="6" spans="1:9" ht="36">
      <c r="A6" s="4" t="s">
        <v>56</v>
      </c>
      <c r="B6" s="21" t="s">
        <v>57</v>
      </c>
      <c r="C6" s="7">
        <v>42.48</v>
      </c>
      <c r="D6" s="7" t="s">
        <v>58</v>
      </c>
      <c r="E6" s="7">
        <v>351.48</v>
      </c>
      <c r="F6" s="6">
        <f t="shared" si="0"/>
        <v>14930.8704</v>
      </c>
    </row>
    <row r="7" spans="1:9" ht="76.5">
      <c r="A7" s="4" t="s">
        <v>32</v>
      </c>
      <c r="B7" s="5" t="s">
        <v>18</v>
      </c>
      <c r="C7" s="7">
        <v>69.66</v>
      </c>
      <c r="D7" s="7" t="s">
        <v>16</v>
      </c>
      <c r="E7" s="7">
        <v>1149.1199999999999</v>
      </c>
      <c r="F7" s="6">
        <f t="shared" si="0"/>
        <v>80047.699199999988</v>
      </c>
    </row>
    <row r="8" spans="1:9" ht="114" customHeight="1">
      <c r="A8" s="4" t="s">
        <v>47</v>
      </c>
      <c r="B8" s="5" t="s">
        <v>59</v>
      </c>
      <c r="C8" s="7">
        <v>84.96</v>
      </c>
      <c r="D8" s="7" t="s">
        <v>16</v>
      </c>
      <c r="E8" s="7">
        <v>5829</v>
      </c>
      <c r="F8" s="6">
        <f t="shared" si="0"/>
        <v>495231.83999999997</v>
      </c>
    </row>
    <row r="9" spans="1:9" ht="36">
      <c r="A9" s="17" t="s">
        <v>60</v>
      </c>
      <c r="B9" s="21" t="s">
        <v>61</v>
      </c>
      <c r="C9" s="22">
        <v>21.24</v>
      </c>
      <c r="D9" s="23" t="s">
        <v>58</v>
      </c>
      <c r="E9" s="23">
        <v>92.84</v>
      </c>
      <c r="F9" s="6">
        <f t="shared" si="0"/>
        <v>1971.9215999999999</v>
      </c>
    </row>
    <row r="10" spans="1:9">
      <c r="A10" s="4">
        <v>6</v>
      </c>
      <c r="B10" s="24" t="s">
        <v>62</v>
      </c>
      <c r="C10" s="7"/>
      <c r="D10" s="7"/>
      <c r="E10" s="7"/>
      <c r="F10" s="6"/>
    </row>
    <row r="11" spans="1:9" ht="15.75">
      <c r="A11" s="4">
        <v>7</v>
      </c>
      <c r="B11" s="5" t="s">
        <v>63</v>
      </c>
      <c r="C11" s="7">
        <v>36.53</v>
      </c>
      <c r="D11" s="7" t="s">
        <v>16</v>
      </c>
      <c r="E11" s="7">
        <v>778.47</v>
      </c>
      <c r="F11" s="6">
        <f t="shared" si="0"/>
        <v>28437.509100000003</v>
      </c>
    </row>
    <row r="12" spans="1:9" ht="15.75">
      <c r="A12" s="4">
        <v>8</v>
      </c>
      <c r="B12" s="5" t="s">
        <v>64</v>
      </c>
      <c r="C12" s="7">
        <v>69.66</v>
      </c>
      <c r="D12" s="7" t="s">
        <v>16</v>
      </c>
      <c r="E12" s="7">
        <v>719.8</v>
      </c>
      <c r="F12" s="6">
        <f t="shared" si="0"/>
        <v>50141.267999999996</v>
      </c>
    </row>
    <row r="13" spans="1:9" ht="17.25" customHeight="1">
      <c r="A13" s="4">
        <v>9</v>
      </c>
      <c r="B13" s="5" t="s">
        <v>65</v>
      </c>
      <c r="C13" s="7">
        <f>42.48+73.06</f>
        <v>115.53999999999999</v>
      </c>
      <c r="D13" s="7" t="s">
        <v>16</v>
      </c>
      <c r="E13" s="7">
        <v>415.78</v>
      </c>
      <c r="F13" s="6">
        <f t="shared" si="0"/>
        <v>48039.221199999993</v>
      </c>
    </row>
    <row r="14" spans="1:9" ht="17.25" customHeight="1">
      <c r="A14" s="4">
        <v>10</v>
      </c>
      <c r="B14" s="5" t="s">
        <v>26</v>
      </c>
      <c r="C14" s="7">
        <v>106.2</v>
      </c>
      <c r="D14" s="7" t="s">
        <v>16</v>
      </c>
      <c r="E14" s="7">
        <v>169.47</v>
      </c>
      <c r="F14" s="6">
        <f t="shared" si="0"/>
        <v>17997.714</v>
      </c>
    </row>
    <row r="15" spans="1:9" s="14" customFormat="1" ht="23.25" customHeight="1">
      <c r="A15" s="25"/>
      <c r="B15" s="26"/>
      <c r="C15" s="64" t="s">
        <v>44</v>
      </c>
      <c r="D15" s="64"/>
      <c r="E15" s="64"/>
      <c r="F15" s="27">
        <f>SUM(F5:F14)</f>
        <v>752158.38670000003</v>
      </c>
    </row>
    <row r="16" spans="1:9" s="14" customFormat="1">
      <c r="A16" s="28"/>
      <c r="B16" s="29"/>
      <c r="C16" s="30"/>
      <c r="D16" s="30"/>
      <c r="E16" s="30"/>
      <c r="F16" s="31"/>
    </row>
    <row r="17" spans="2:6" ht="15" customHeight="1">
      <c r="B17" s="59" t="s">
        <v>66</v>
      </c>
      <c r="C17" s="59"/>
      <c r="D17" s="59"/>
      <c r="E17" s="59"/>
      <c r="F17" s="59"/>
    </row>
    <row r="18" spans="2:6">
      <c r="B18" s="59"/>
      <c r="C18" s="59"/>
      <c r="D18" s="59"/>
      <c r="E18" s="59"/>
      <c r="F18" s="59"/>
    </row>
    <row r="19" spans="2:6">
      <c r="B19" s="59"/>
      <c r="C19" s="59"/>
      <c r="D19" s="59"/>
      <c r="E19" s="59"/>
      <c r="F19" s="59"/>
    </row>
  </sheetData>
  <mergeCells count="5">
    <mergeCell ref="A1:F1"/>
    <mergeCell ref="A2:F2"/>
    <mergeCell ref="A3:F3"/>
    <mergeCell ref="C15:E15"/>
    <mergeCell ref="B17:F19"/>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G25"/>
  <sheetViews>
    <sheetView topLeftCell="A13" workbookViewId="0">
      <selection activeCell="B5" sqref="B5"/>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1"/>
    </row>
    <row r="2" spans="1:7" ht="18.75">
      <c r="A2" s="53" t="s">
        <v>1</v>
      </c>
      <c r="B2" s="54"/>
      <c r="C2" s="54"/>
      <c r="D2" s="54"/>
      <c r="E2" s="54"/>
      <c r="F2" s="54"/>
      <c r="G2" s="1"/>
    </row>
    <row r="3" spans="1:7" ht="24" customHeight="1">
      <c r="A3" s="55" t="s">
        <v>192</v>
      </c>
      <c r="B3" s="55"/>
      <c r="C3" s="55"/>
      <c r="D3" s="55"/>
      <c r="E3" s="55"/>
      <c r="F3" s="55"/>
      <c r="G3" s="2"/>
    </row>
    <row r="4" spans="1:7">
      <c r="A4" s="3" t="s">
        <v>3</v>
      </c>
      <c r="B4" s="3" t="s">
        <v>4</v>
      </c>
      <c r="C4" s="3" t="s">
        <v>5</v>
      </c>
      <c r="D4" s="3" t="s">
        <v>6</v>
      </c>
      <c r="E4" s="3" t="s">
        <v>7</v>
      </c>
      <c r="F4" s="3" t="s">
        <v>8</v>
      </c>
    </row>
    <row r="5" spans="1:7" ht="114.75">
      <c r="A5" s="4" t="s">
        <v>30</v>
      </c>
      <c r="B5" s="5" t="s">
        <v>12</v>
      </c>
      <c r="C5" s="6">
        <v>7.94</v>
      </c>
      <c r="D5" s="7" t="s">
        <v>13</v>
      </c>
      <c r="E5" s="7">
        <v>120.53</v>
      </c>
      <c r="F5" s="6">
        <f>E5*C5</f>
        <v>957.0082000000001</v>
      </c>
    </row>
    <row r="6" spans="1:7" ht="38.25">
      <c r="A6" s="4" t="s">
        <v>56</v>
      </c>
      <c r="B6" s="8" t="s">
        <v>106</v>
      </c>
      <c r="C6" s="6">
        <v>0.59</v>
      </c>
      <c r="D6" s="7" t="s">
        <v>16</v>
      </c>
      <c r="E6" s="7">
        <v>351.48</v>
      </c>
      <c r="F6" s="6">
        <f t="shared" ref="F6:F18" si="0">E6*C6</f>
        <v>207.3732</v>
      </c>
    </row>
    <row r="7" spans="1:7" ht="63.75">
      <c r="A7" s="4" t="s">
        <v>32</v>
      </c>
      <c r="B7" s="5" t="s">
        <v>18</v>
      </c>
      <c r="C7" s="6">
        <v>0.97</v>
      </c>
      <c r="D7" s="7" t="s">
        <v>16</v>
      </c>
      <c r="E7" s="7">
        <v>1149.1199999999999</v>
      </c>
      <c r="F7" s="6">
        <f t="shared" si="0"/>
        <v>1114.6463999999999</v>
      </c>
    </row>
    <row r="8" spans="1:7" ht="102">
      <c r="A8" s="4" t="s">
        <v>107</v>
      </c>
      <c r="B8" s="5" t="s">
        <v>108</v>
      </c>
      <c r="C8" s="6">
        <v>3.21</v>
      </c>
      <c r="D8" s="7" t="s">
        <v>16</v>
      </c>
      <c r="E8" s="7">
        <v>5829</v>
      </c>
      <c r="F8" s="6">
        <f t="shared" si="0"/>
        <v>18711.09</v>
      </c>
    </row>
    <row r="9" spans="1:7" ht="102">
      <c r="A9" s="17" t="s">
        <v>109</v>
      </c>
      <c r="B9" s="5" t="s">
        <v>40</v>
      </c>
      <c r="C9" s="6">
        <v>1.57</v>
      </c>
      <c r="D9" s="7" t="s">
        <v>16</v>
      </c>
      <c r="E9" s="7">
        <v>5489.86</v>
      </c>
      <c r="F9" s="6">
        <f t="shared" si="0"/>
        <v>8619.0802000000003</v>
      </c>
    </row>
    <row r="10" spans="1:7" ht="89.25">
      <c r="A10" s="17" t="s">
        <v>110</v>
      </c>
      <c r="B10" s="5" t="s">
        <v>111</v>
      </c>
      <c r="C10" s="35">
        <v>0.16900000000000001</v>
      </c>
      <c r="D10" s="7" t="s">
        <v>43</v>
      </c>
      <c r="E10" s="7">
        <v>65841.84</v>
      </c>
      <c r="F10" s="6">
        <f t="shared" si="0"/>
        <v>11127.27096</v>
      </c>
    </row>
    <row r="11" spans="1:7">
      <c r="A11" s="17"/>
      <c r="B11" s="5" t="s">
        <v>112</v>
      </c>
      <c r="C11" s="35">
        <v>0.16900000000000001</v>
      </c>
      <c r="D11" s="7" t="s">
        <v>43</v>
      </c>
      <c r="E11" s="7">
        <v>65841.84</v>
      </c>
      <c r="F11" s="6">
        <f t="shared" si="0"/>
        <v>11127.27096</v>
      </c>
    </row>
    <row r="12" spans="1:7">
      <c r="A12" s="17"/>
      <c r="B12" s="5" t="s">
        <v>113</v>
      </c>
      <c r="C12" s="35">
        <v>8.4000000000000005E-2</v>
      </c>
      <c r="D12" s="7" t="s">
        <v>43</v>
      </c>
      <c r="E12" s="7">
        <v>63762.52</v>
      </c>
      <c r="F12" s="6">
        <f t="shared" si="0"/>
        <v>5356.0516800000005</v>
      </c>
    </row>
    <row r="13" spans="1:7" ht="18.75">
      <c r="A13" s="34">
        <v>7</v>
      </c>
      <c r="B13" s="9" t="s">
        <v>21</v>
      </c>
      <c r="C13" s="6"/>
      <c r="D13" s="7"/>
      <c r="E13" s="7"/>
      <c r="F13" s="6"/>
    </row>
    <row r="14" spans="1:7">
      <c r="A14" s="34">
        <v>8</v>
      </c>
      <c r="B14" s="5" t="s">
        <v>70</v>
      </c>
      <c r="C14" s="6">
        <v>2.0499999999999998</v>
      </c>
      <c r="D14" s="7" t="s">
        <v>13</v>
      </c>
      <c r="E14" s="7">
        <v>778.47</v>
      </c>
      <c r="F14" s="6">
        <f t="shared" si="0"/>
        <v>1595.8634999999999</v>
      </c>
    </row>
    <row r="15" spans="1:7">
      <c r="A15" s="34">
        <v>9</v>
      </c>
      <c r="B15" s="5" t="s">
        <v>102</v>
      </c>
      <c r="C15" s="6">
        <v>0.97</v>
      </c>
      <c r="D15" s="7" t="s">
        <v>13</v>
      </c>
      <c r="E15" s="7">
        <v>719.8</v>
      </c>
      <c r="F15" s="6">
        <f t="shared" si="0"/>
        <v>698.2059999999999</v>
      </c>
    </row>
    <row r="16" spans="1:7">
      <c r="A16" s="34">
        <v>10</v>
      </c>
      <c r="B16" s="5" t="s">
        <v>114</v>
      </c>
      <c r="C16" s="6">
        <v>0.59</v>
      </c>
      <c r="D16" s="7" t="s">
        <v>13</v>
      </c>
      <c r="E16" s="7">
        <v>415.78</v>
      </c>
      <c r="F16" s="6">
        <f t="shared" si="0"/>
        <v>245.31019999999998</v>
      </c>
    </row>
    <row r="17" spans="1:6">
      <c r="A17" s="34">
        <v>11</v>
      </c>
      <c r="B17" s="5" t="s">
        <v>115</v>
      </c>
      <c r="C17" s="6">
        <v>4.1100000000000003</v>
      </c>
      <c r="D17" s="7" t="s">
        <v>13</v>
      </c>
      <c r="E17" s="7">
        <v>415.78</v>
      </c>
      <c r="F17" s="6">
        <f t="shared" si="0"/>
        <v>1708.8558</v>
      </c>
    </row>
    <row r="18" spans="1:6">
      <c r="A18" s="34">
        <v>12</v>
      </c>
      <c r="B18" s="5" t="s">
        <v>76</v>
      </c>
      <c r="C18" s="6">
        <v>7.94</v>
      </c>
      <c r="D18" s="7" t="s">
        <v>13</v>
      </c>
      <c r="E18" s="7">
        <v>169.47</v>
      </c>
      <c r="F18" s="6">
        <f t="shared" si="0"/>
        <v>1345.5918000000001</v>
      </c>
    </row>
    <row r="19" spans="1:6">
      <c r="A19" s="10"/>
      <c r="B19" s="60" t="s">
        <v>44</v>
      </c>
      <c r="C19" s="60"/>
      <c r="D19" s="60"/>
      <c r="E19" s="60"/>
      <c r="F19" s="11">
        <f>SUM(F5:F18)</f>
        <v>62813.618899999994</v>
      </c>
    </row>
    <row r="20" spans="1:6">
      <c r="A20" s="14"/>
      <c r="B20" s="15"/>
      <c r="C20" s="15"/>
      <c r="D20" s="15"/>
      <c r="E20" s="15"/>
      <c r="F20" s="16"/>
    </row>
    <row r="21" spans="1:6">
      <c r="A21" s="14"/>
      <c r="B21" s="59" t="s">
        <v>105</v>
      </c>
      <c r="C21" s="59"/>
      <c r="D21" s="59"/>
      <c r="E21" s="59"/>
      <c r="F21" s="59"/>
    </row>
    <row r="22" spans="1:6" ht="15" customHeight="1">
      <c r="B22" s="59"/>
      <c r="C22" s="59"/>
      <c r="D22" s="59"/>
      <c r="E22" s="59"/>
      <c r="F22" s="59"/>
    </row>
    <row r="23" spans="1:6">
      <c r="B23" s="59"/>
      <c r="C23" s="59"/>
      <c r="D23" s="59"/>
      <c r="E23" s="59"/>
      <c r="F23" s="59"/>
    </row>
    <row r="24" spans="1:6">
      <c r="B24" s="59"/>
      <c r="C24" s="59"/>
      <c r="D24" s="59"/>
      <c r="E24" s="59"/>
      <c r="F24" s="59"/>
    </row>
    <row r="25" spans="1:6">
      <c r="B25" s="59"/>
      <c r="C25" s="59"/>
      <c r="D25" s="59"/>
      <c r="E25" s="59"/>
      <c r="F25" s="59"/>
    </row>
  </sheetData>
  <mergeCells count="5">
    <mergeCell ref="A1:F1"/>
    <mergeCell ref="A2:F2"/>
    <mergeCell ref="A3:F3"/>
    <mergeCell ref="B19:E19"/>
    <mergeCell ref="B21:F25"/>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I28"/>
  <sheetViews>
    <sheetView topLeftCell="A14" workbookViewId="0">
      <selection activeCell="H22" sqref="H22"/>
    </sheetView>
  </sheetViews>
  <sheetFormatPr defaultRowHeight="15"/>
  <cols>
    <col min="1" max="1" width="8.7109375" customWidth="1"/>
    <col min="2" max="2" width="44.140625" customWidth="1"/>
    <col min="3" max="4" width="13" hidden="1" customWidth="1"/>
    <col min="5" max="5" width="10.28515625" customWidth="1"/>
    <col min="6" max="7" width="11.5703125" customWidth="1"/>
    <col min="8" max="8" width="13.85546875" customWidth="1"/>
  </cols>
  <sheetData>
    <row r="1" spans="1:9" ht="18.75">
      <c r="A1" s="51" t="s">
        <v>0</v>
      </c>
      <c r="B1" s="52"/>
      <c r="C1" s="52"/>
      <c r="D1" s="52"/>
      <c r="E1" s="52"/>
      <c r="F1" s="52"/>
      <c r="G1" s="52"/>
      <c r="H1" s="52"/>
      <c r="I1" s="1"/>
    </row>
    <row r="2" spans="1:9" ht="18.75">
      <c r="A2" s="53" t="s">
        <v>1</v>
      </c>
      <c r="B2" s="54"/>
      <c r="C2" s="54"/>
      <c r="D2" s="54"/>
      <c r="E2" s="54"/>
      <c r="F2" s="54"/>
      <c r="G2" s="54"/>
      <c r="H2" s="54"/>
      <c r="I2" s="1"/>
    </row>
    <row r="3" spans="1:9" ht="38.25" customHeight="1">
      <c r="A3" s="55" t="s">
        <v>119</v>
      </c>
      <c r="B3" s="55"/>
      <c r="C3" s="55"/>
      <c r="D3" s="55"/>
      <c r="E3" s="55"/>
      <c r="F3" s="55"/>
      <c r="G3" s="55"/>
      <c r="H3" s="55"/>
      <c r="I3" s="2"/>
    </row>
    <row r="4" spans="1:9">
      <c r="A4" s="3" t="s">
        <v>3</v>
      </c>
      <c r="B4" s="3" t="s">
        <v>4</v>
      </c>
      <c r="C4" s="20">
        <v>1</v>
      </c>
      <c r="D4" s="20">
        <v>2</v>
      </c>
      <c r="E4" s="3" t="s">
        <v>5</v>
      </c>
      <c r="F4" s="3" t="s">
        <v>6</v>
      </c>
      <c r="G4" s="3" t="s">
        <v>7</v>
      </c>
      <c r="H4" s="3" t="s">
        <v>8</v>
      </c>
    </row>
    <row r="5" spans="1:9" ht="21">
      <c r="A5" s="4">
        <v>1</v>
      </c>
      <c r="B5" s="36" t="s">
        <v>120</v>
      </c>
      <c r="C5" s="4">
        <v>5</v>
      </c>
      <c r="D5" s="4">
        <v>10</v>
      </c>
      <c r="E5" s="4">
        <f>C5+D5</f>
        <v>15</v>
      </c>
      <c r="F5" s="4" t="s">
        <v>10</v>
      </c>
      <c r="G5" s="4">
        <v>261.12</v>
      </c>
      <c r="H5" s="4">
        <f>G5*E5</f>
        <v>3916.8</v>
      </c>
    </row>
    <row r="6" spans="1:9" ht="52.5">
      <c r="A6" s="4" t="s">
        <v>121</v>
      </c>
      <c r="B6" s="36" t="s">
        <v>122</v>
      </c>
      <c r="C6" s="4">
        <v>5.3101099999999999</v>
      </c>
      <c r="D6" s="4"/>
      <c r="E6" s="4">
        <f t="shared" ref="E6:E21" si="0">C6+D6</f>
        <v>5.3101099999999999</v>
      </c>
      <c r="F6" s="4" t="s">
        <v>13</v>
      </c>
      <c r="G6" s="4">
        <v>688.52</v>
      </c>
      <c r="H6" s="4">
        <f t="shared" ref="H6:H21" si="1">G6*E6</f>
        <v>3656.1169371999999</v>
      </c>
    </row>
    <row r="7" spans="1:9" ht="114.75">
      <c r="A7" s="4" t="s">
        <v>123</v>
      </c>
      <c r="B7" s="5" t="s">
        <v>12</v>
      </c>
      <c r="C7" s="7">
        <v>25.49</v>
      </c>
      <c r="D7" s="7">
        <v>75.39</v>
      </c>
      <c r="E7" s="4">
        <f t="shared" si="0"/>
        <v>100.88</v>
      </c>
      <c r="F7" s="7" t="s">
        <v>13</v>
      </c>
      <c r="G7" s="7">
        <v>120.53</v>
      </c>
      <c r="H7" s="4">
        <f t="shared" si="1"/>
        <v>12159.0664</v>
      </c>
    </row>
    <row r="8" spans="1:9" ht="89.25">
      <c r="A8" s="4" t="s">
        <v>124</v>
      </c>
      <c r="B8" s="8" t="s">
        <v>15</v>
      </c>
      <c r="C8" s="7">
        <v>2.1139999999999999</v>
      </c>
      <c r="D8" s="7">
        <v>7.79</v>
      </c>
      <c r="E8" s="4">
        <f t="shared" si="0"/>
        <v>9.9039999999999999</v>
      </c>
      <c r="F8" s="7" t="s">
        <v>16</v>
      </c>
      <c r="G8" s="7">
        <v>223.35</v>
      </c>
      <c r="H8" s="4">
        <f t="shared" si="1"/>
        <v>2212.0583999999999</v>
      </c>
    </row>
    <row r="9" spans="1:9" ht="63.75">
      <c r="A9" s="4" t="s">
        <v>125</v>
      </c>
      <c r="B9" s="5" t="s">
        <v>18</v>
      </c>
      <c r="C9" s="7">
        <v>3.57</v>
      </c>
      <c r="D9" s="7">
        <v>13.08</v>
      </c>
      <c r="E9" s="4">
        <f t="shared" si="0"/>
        <v>16.649999999999999</v>
      </c>
      <c r="F9" s="7" t="s">
        <v>16</v>
      </c>
      <c r="G9" s="7">
        <v>1149.1199999999999</v>
      </c>
      <c r="H9" s="4">
        <f t="shared" si="1"/>
        <v>19132.847999999998</v>
      </c>
    </row>
    <row r="10" spans="1:9" ht="102">
      <c r="A10" s="4" t="s">
        <v>126</v>
      </c>
      <c r="B10" s="5" t="s">
        <v>127</v>
      </c>
      <c r="C10" s="7">
        <v>10.63</v>
      </c>
      <c r="D10" s="7"/>
      <c r="E10" s="4">
        <f t="shared" si="0"/>
        <v>10.63</v>
      </c>
      <c r="F10" s="7" t="s">
        <v>16</v>
      </c>
      <c r="G10" s="7">
        <v>5829</v>
      </c>
      <c r="H10" s="4">
        <f t="shared" si="1"/>
        <v>61962.270000000004</v>
      </c>
    </row>
    <row r="11" spans="1:9" ht="102">
      <c r="A11" s="4" t="s">
        <v>128</v>
      </c>
      <c r="B11" s="5" t="s">
        <v>20</v>
      </c>
      <c r="C11" s="7"/>
      <c r="D11" s="7">
        <v>10.97</v>
      </c>
      <c r="E11" s="4">
        <f t="shared" si="0"/>
        <v>10.97</v>
      </c>
      <c r="F11" s="7" t="s">
        <v>16</v>
      </c>
      <c r="G11" s="7">
        <v>5358.83</v>
      </c>
      <c r="H11" s="4">
        <f t="shared" si="1"/>
        <v>58786.365100000003</v>
      </c>
    </row>
    <row r="12" spans="1:9" ht="89.25">
      <c r="A12" s="4" t="s">
        <v>129</v>
      </c>
      <c r="B12" s="5" t="s">
        <v>35</v>
      </c>
      <c r="C12" s="7"/>
      <c r="D12" s="37">
        <v>28.04</v>
      </c>
      <c r="E12" s="4">
        <f t="shared" si="0"/>
        <v>28.04</v>
      </c>
      <c r="F12" s="7" t="s">
        <v>58</v>
      </c>
      <c r="G12" s="7">
        <v>2502.14</v>
      </c>
      <c r="H12" s="4">
        <f t="shared" si="1"/>
        <v>70160.005599999989</v>
      </c>
    </row>
    <row r="13" spans="1:9" ht="63.75">
      <c r="A13" s="17" t="s">
        <v>130</v>
      </c>
      <c r="B13" s="5" t="s">
        <v>37</v>
      </c>
      <c r="C13" s="7"/>
      <c r="D13" s="37">
        <v>119.2</v>
      </c>
      <c r="E13" s="4">
        <f t="shared" si="0"/>
        <v>119.2</v>
      </c>
      <c r="F13" s="7" t="s">
        <v>58</v>
      </c>
      <c r="G13" s="7">
        <v>245.79</v>
      </c>
      <c r="H13" s="4">
        <f t="shared" si="1"/>
        <v>29298.168000000001</v>
      </c>
    </row>
    <row r="14" spans="1:9" ht="102">
      <c r="A14" s="17" t="s">
        <v>131</v>
      </c>
      <c r="B14" s="5" t="s">
        <v>40</v>
      </c>
      <c r="C14" s="6">
        <v>4.25</v>
      </c>
      <c r="D14" s="38">
        <v>0.47</v>
      </c>
      <c r="E14" s="4">
        <f t="shared" si="0"/>
        <v>4.72</v>
      </c>
      <c r="F14" s="7" t="s">
        <v>16</v>
      </c>
      <c r="G14" s="7">
        <v>5489.86</v>
      </c>
      <c r="H14" s="4">
        <f t="shared" si="1"/>
        <v>25912.139199999998</v>
      </c>
    </row>
    <row r="15" spans="1:9" ht="89.25">
      <c r="A15" s="17" t="s">
        <v>132</v>
      </c>
      <c r="B15" s="5" t="s">
        <v>42</v>
      </c>
      <c r="C15" s="7">
        <v>1.45</v>
      </c>
      <c r="D15" s="7">
        <v>4.1000000000000002E-2</v>
      </c>
      <c r="E15" s="4">
        <f t="shared" si="0"/>
        <v>1.4909999999999999</v>
      </c>
      <c r="F15" s="7" t="s">
        <v>43</v>
      </c>
      <c r="G15" s="7">
        <v>65841.84</v>
      </c>
      <c r="H15" s="4">
        <f t="shared" si="1"/>
        <v>98170.183439999993</v>
      </c>
    </row>
    <row r="16" spans="1:9" ht="18.75">
      <c r="A16" s="4">
        <v>12</v>
      </c>
      <c r="B16" s="9" t="s">
        <v>21</v>
      </c>
      <c r="C16" s="39"/>
      <c r="D16" s="39"/>
      <c r="E16" s="4"/>
      <c r="F16" s="7"/>
      <c r="G16" s="7"/>
      <c r="H16" s="4">
        <f t="shared" si="1"/>
        <v>0</v>
      </c>
    </row>
    <row r="17" spans="1:8" ht="15.75">
      <c r="A17" s="4">
        <v>13</v>
      </c>
      <c r="B17" s="5" t="s">
        <v>133</v>
      </c>
      <c r="C17" s="7">
        <v>2.12</v>
      </c>
      <c r="D17" s="7">
        <v>7.79</v>
      </c>
      <c r="E17" s="4">
        <f t="shared" si="0"/>
        <v>9.91</v>
      </c>
      <c r="F17" s="7" t="s">
        <v>16</v>
      </c>
      <c r="G17" s="7">
        <v>450.47</v>
      </c>
      <c r="H17" s="4">
        <f t="shared" si="1"/>
        <v>4464.1577000000007</v>
      </c>
    </row>
    <row r="18" spans="1:8" ht="15.75">
      <c r="A18" s="4">
        <v>14</v>
      </c>
      <c r="B18" s="5" t="s">
        <v>134</v>
      </c>
      <c r="C18" s="7">
        <v>7.93</v>
      </c>
      <c r="D18" s="7">
        <v>19.821999999999999</v>
      </c>
      <c r="E18" s="4">
        <f t="shared" si="0"/>
        <v>27.751999999999999</v>
      </c>
      <c r="F18" s="7" t="s">
        <v>16</v>
      </c>
      <c r="G18" s="7">
        <v>880.61</v>
      </c>
      <c r="H18" s="4">
        <f t="shared" si="1"/>
        <v>24438.688719999998</v>
      </c>
    </row>
    <row r="19" spans="1:8" ht="15.75">
      <c r="A19" s="4">
        <v>15</v>
      </c>
      <c r="B19" s="5" t="s">
        <v>135</v>
      </c>
      <c r="C19" s="7">
        <v>15.86</v>
      </c>
      <c r="D19" s="7">
        <v>10.3</v>
      </c>
      <c r="E19" s="4">
        <f t="shared" si="0"/>
        <v>26.16</v>
      </c>
      <c r="F19" s="7" t="s">
        <v>16</v>
      </c>
      <c r="G19" s="7">
        <v>831.81</v>
      </c>
      <c r="H19" s="4">
        <f t="shared" si="1"/>
        <v>21760.149599999997</v>
      </c>
    </row>
    <row r="20" spans="1:8" ht="15.75">
      <c r="A20" s="4">
        <v>16</v>
      </c>
      <c r="B20" s="5" t="s">
        <v>136</v>
      </c>
      <c r="C20" s="7">
        <v>3.57</v>
      </c>
      <c r="D20" s="7">
        <v>41.12</v>
      </c>
      <c r="E20" s="4">
        <f t="shared" si="0"/>
        <v>44.69</v>
      </c>
      <c r="F20" s="7" t="s">
        <v>16</v>
      </c>
      <c r="G20" s="7">
        <v>513.67999999999995</v>
      </c>
      <c r="H20" s="4">
        <f t="shared" si="1"/>
        <v>22956.359199999995</v>
      </c>
    </row>
    <row r="21" spans="1:8" ht="15.75">
      <c r="A21" s="4">
        <v>17</v>
      </c>
      <c r="B21" s="5" t="s">
        <v>26</v>
      </c>
      <c r="C21" s="7">
        <v>25.49</v>
      </c>
      <c r="D21" s="7">
        <v>75.39</v>
      </c>
      <c r="E21" s="4">
        <f t="shared" si="0"/>
        <v>100.88</v>
      </c>
      <c r="F21" s="7" t="s">
        <v>16</v>
      </c>
      <c r="G21" s="7">
        <v>177.16</v>
      </c>
      <c r="H21" s="4">
        <f t="shared" si="1"/>
        <v>17871.900799999999</v>
      </c>
    </row>
    <row r="22" spans="1:8">
      <c r="A22" s="10"/>
      <c r="B22" s="56" t="s">
        <v>44</v>
      </c>
      <c r="C22" s="57"/>
      <c r="D22" s="57"/>
      <c r="E22" s="57"/>
      <c r="F22" s="57"/>
      <c r="G22" s="58"/>
      <c r="H22" s="11">
        <f>SUM(H5:H21)</f>
        <v>476857.27709719993</v>
      </c>
    </row>
    <row r="23" spans="1:8">
      <c r="A23" s="14"/>
      <c r="B23" s="15"/>
      <c r="C23" s="15"/>
      <c r="D23" s="15"/>
      <c r="E23" s="15"/>
      <c r="F23" s="15"/>
      <c r="G23" s="15"/>
      <c r="H23" s="16"/>
    </row>
    <row r="24" spans="1:8">
      <c r="A24" s="14"/>
      <c r="B24" s="59" t="s">
        <v>73</v>
      </c>
      <c r="C24" s="59"/>
      <c r="D24" s="59"/>
      <c r="E24" s="59"/>
      <c r="F24" s="59"/>
      <c r="G24" s="59"/>
      <c r="H24" s="59"/>
    </row>
    <row r="25" spans="1:8" ht="15" customHeight="1">
      <c r="B25" s="59"/>
      <c r="C25" s="59"/>
      <c r="D25" s="59"/>
      <c r="E25" s="59"/>
      <c r="F25" s="59"/>
      <c r="G25" s="59"/>
      <c r="H25" s="59"/>
    </row>
    <row r="26" spans="1:8">
      <c r="B26" s="59"/>
      <c r="C26" s="59"/>
      <c r="D26" s="59"/>
      <c r="E26" s="59"/>
      <c r="F26" s="59"/>
      <c r="G26" s="59"/>
      <c r="H26" s="59"/>
    </row>
    <row r="27" spans="1:8">
      <c r="B27" s="59"/>
      <c r="C27" s="59"/>
      <c r="D27" s="59"/>
      <c r="E27" s="59"/>
      <c r="F27" s="59"/>
      <c r="G27" s="59"/>
      <c r="H27" s="59"/>
    </row>
    <row r="28" spans="1:8">
      <c r="B28" s="59"/>
      <c r="C28" s="59"/>
      <c r="D28" s="59"/>
      <c r="E28" s="59"/>
      <c r="F28" s="59"/>
      <c r="G28" s="59"/>
      <c r="H28" s="59"/>
    </row>
  </sheetData>
  <mergeCells count="5">
    <mergeCell ref="A1:H1"/>
    <mergeCell ref="A2:H2"/>
    <mergeCell ref="A3:H3"/>
    <mergeCell ref="B22:G22"/>
    <mergeCell ref="B24:H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Sheet17</vt:lpstr>
      <vt:lpstr>Sheet18</vt:lpstr>
      <vt:lpstr>Sheet19</vt:lpstr>
      <vt:lpstr>Sheet20</vt:lpstr>
      <vt:lpstr>Sheet21</vt:lpstr>
      <vt:lpstr>Sheet22</vt:lpstr>
      <vt:lpstr>Sheet23</vt:lpstr>
      <vt:lpstr>Sheet24</vt:lpstr>
      <vt:lpstr>Sheet25</vt:lpstr>
      <vt:lpstr>Sheet26</vt:lpstr>
      <vt:lpstr>Sheet27</vt:lpstr>
      <vt:lpstr>Sheet28</vt:lpstr>
      <vt:lpstr>Sheet29</vt:lpstr>
      <vt:lpstr>Sheet30</vt:lpstr>
      <vt:lpstr>Sheet31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cp:lastModifiedBy>
  <dcterms:created xsi:type="dcterms:W3CDTF">2019-08-03T13:01:00Z</dcterms:created>
  <dcterms:modified xsi:type="dcterms:W3CDTF">2019-08-05T07:05:09Z</dcterms:modified>
</cp:coreProperties>
</file>