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s>
  <calcPr calcId="124519"/>
</workbook>
</file>

<file path=xl/calcChain.xml><?xml version="1.0" encoding="utf-8"?>
<calcChain xmlns="http://schemas.openxmlformats.org/spreadsheetml/2006/main">
  <c r="F20" i="7"/>
  <c r="F19"/>
  <c r="F18"/>
  <c r="F17"/>
  <c r="F16"/>
  <c r="F15"/>
  <c r="F13"/>
  <c r="F12"/>
  <c r="F11"/>
  <c r="F10"/>
  <c r="F9"/>
  <c r="F8"/>
  <c r="F7"/>
  <c r="F6"/>
  <c r="F5"/>
  <c r="F18" i="6" l="1"/>
  <c r="F17"/>
  <c r="F16"/>
  <c r="F15"/>
  <c r="F14"/>
  <c r="F12"/>
  <c r="F11"/>
  <c r="F10"/>
  <c r="F9"/>
  <c r="F8"/>
  <c r="F7"/>
  <c r="F6"/>
  <c r="F19" s="1"/>
  <c r="F5"/>
  <c r="F17" i="5" l="1"/>
  <c r="F16"/>
  <c r="F15"/>
  <c r="F14"/>
  <c r="F13"/>
  <c r="F11"/>
  <c r="F10"/>
  <c r="F9"/>
  <c r="C9"/>
  <c r="F8"/>
  <c r="F7"/>
  <c r="F6"/>
  <c r="F18" s="1"/>
  <c r="F5"/>
  <c r="H14" i="4" l="1"/>
  <c r="H13"/>
  <c r="H12"/>
  <c r="H11"/>
  <c r="H10"/>
  <c r="H8"/>
  <c r="H7"/>
  <c r="H6"/>
  <c r="H15" s="1"/>
  <c r="H5"/>
  <c r="H19" i="3" l="1"/>
  <c r="E19"/>
  <c r="H18"/>
  <c r="E18"/>
  <c r="H17"/>
  <c r="E17"/>
  <c r="H16"/>
  <c r="E16"/>
  <c r="H15"/>
  <c r="E15"/>
  <c r="H13"/>
  <c r="E13"/>
  <c r="H12"/>
  <c r="E12"/>
  <c r="H11"/>
  <c r="E11"/>
  <c r="H10"/>
  <c r="E10"/>
  <c r="H9"/>
  <c r="E9"/>
  <c r="H8"/>
  <c r="E8"/>
  <c r="H7"/>
  <c r="E7"/>
  <c r="H6"/>
  <c r="E6"/>
  <c r="H5"/>
  <c r="H20" s="1"/>
  <c r="E5"/>
  <c r="F15" i="2" l="1"/>
  <c r="F14"/>
  <c r="F13"/>
  <c r="F12"/>
  <c r="F11"/>
  <c r="F10"/>
  <c r="F9"/>
  <c r="F8"/>
  <c r="F16" s="1"/>
  <c r="F7"/>
  <c r="F6"/>
  <c r="F5"/>
  <c r="F14" i="1" l="1"/>
  <c r="F13"/>
  <c r="F12"/>
  <c r="F11"/>
  <c r="F10"/>
  <c r="F8"/>
  <c r="F7"/>
  <c r="F6"/>
  <c r="F5"/>
  <c r="F15" s="1"/>
</calcChain>
</file>

<file path=xl/sharedStrings.xml><?xml version="1.0" encoding="utf-8"?>
<sst xmlns="http://schemas.openxmlformats.org/spreadsheetml/2006/main" count="330" uniqueCount="99">
  <si>
    <t>RANCHI MUNICIPAL CORPORATION, RANCHI</t>
  </si>
  <si>
    <t xml:space="preserve">BILL OF QUANTITY </t>
  </si>
  <si>
    <t>Name of Work :- Construction of PCC road Opposite to Cambrian Public school near ward parshad ward
                            no-01 awas, Under ward no-01</t>
  </si>
  <si>
    <t>SL.NO.</t>
  </si>
  <si>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</si>
  <si>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</si>
  <si>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</si>
  <si>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</si>
  <si>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</si>
  <si>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</si>
  <si>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</si>
  <si>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</si>
  <si>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2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</si>
  <si>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</si>
  <si>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</si>
  <si>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</si>
  <si>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</si>
  <si>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</si>
  <si>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</si>
  <si>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</si>
  <si>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A</t>
  </si>
  <si>
    <t xml:space="preserve"> Local Sand 13 KM </t>
  </si>
  <si>
    <t>A(i)</t>
  </si>
  <si>
    <t xml:space="preserve">Sand 49 KM </t>
  </si>
  <si>
    <t>B</t>
  </si>
  <si>
    <t>Stone Boulder 36 km</t>
  </si>
  <si>
    <t>C</t>
  </si>
  <si>
    <t>Stone Chips  (lead 22 KM)</t>
  </si>
  <si>
    <t>D</t>
  </si>
  <si>
    <t>Earth ( Lead upto 1 K.M )</t>
  </si>
  <si>
    <t xml:space="preserve">                                                                                                        Assistant Engineer 
                                                                                                         Ranchi Municipal Corporation
                                                                                                         Ranchi</t>
  </si>
  <si>
    <t xml:space="preserve">Name of Work :-Construction of Road from hosue of Samsu to house of Bholu at Gaus Nagar. </t>
  </si>
  <si>
    <t>QTY</t>
  </si>
  <si>
    <t>Labour for cleaning before this site complete as per specification and direction of E/I.</t>
  </si>
  <si>
    <t>Each</t>
  </si>
  <si>
    <t>2
JBCD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</si>
  <si>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</si>
  <si>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JBCD
5.1.10</t>
  </si>
  <si>
    <r>
      <t>Per M</t>
    </r>
    <r>
      <rPr>
        <b/>
        <vertAlign val="superscript"/>
        <sz val="10"/>
        <color theme="1"/>
        <rFont val="Times New Roman"/>
        <family val="1"/>
      </rPr>
      <t>3</t>
    </r>
  </si>
  <si>
    <t>4.
8.6.8</t>
  </si>
  <si>
    <t>Dismantling pucca brick or lime work  including stacking serviceable  materials in countable  stacks within 12M. Lead and disposal of unserviceable  materials with all leads all  complete as per direction of E/I.</t>
  </si>
  <si>
    <r>
      <t>Per M</t>
    </r>
    <r>
      <rPr>
        <b/>
        <vertAlign val="superscript"/>
        <sz val="10"/>
        <color rgb="FF000000"/>
        <rFont val="Times New Roman"/>
        <family val="1"/>
      </rPr>
      <t>3</t>
    </r>
  </si>
  <si>
    <t>5.
5.3.2.1</t>
  </si>
  <si>
    <t xml:space="preserve">Carrige of Material </t>
  </si>
  <si>
    <t>i</t>
  </si>
  <si>
    <t>ii</t>
  </si>
  <si>
    <t xml:space="preserve">Sand 14 KM </t>
  </si>
  <si>
    <t>iii</t>
  </si>
  <si>
    <t>Stone Chips&amp;dust  (lead 22 KM)</t>
  </si>
  <si>
    <t xml:space="preserve">iv </t>
  </si>
  <si>
    <t>Stone Boulder (lead 36 KM)</t>
  </si>
  <si>
    <t>v</t>
  </si>
  <si>
    <t>Earth ( Lead upto 01 K.M )</t>
  </si>
  <si>
    <t>BOQ Cost</t>
  </si>
  <si>
    <t xml:space="preserve">                                                                                                         Executive Engineer 
                                                                                                         Ranchi Municipal Corporation
                                                                                                         Ranchi</t>
  </si>
  <si>
    <r>
      <t xml:space="preserve">Name of Work :- </t>
    </r>
    <r>
      <rPr>
        <b/>
        <sz val="11"/>
        <color theme="1"/>
        <rFont val="Kruti Dev 010"/>
      </rPr>
      <t>okMZ la0 11 ds vUrxZr ekSykuk vktkn dksykuh xyh ua0 10 esa vjgku luhVsjh ds ikl ØkWl Msªu dk
                   fuekZ.k ,oa  ekSykuk vktkn dksykuh teky ds ?kj ds lkeus ukyh fuekZ.k dk;ZA</t>
    </r>
  </si>
  <si>
    <t>Labour for cleaning the work site before and after work etc.</t>
  </si>
  <si>
    <t>2
5.1.1
+
5.1.2</t>
  </si>
  <si>
    <t>3
5.1.10</t>
  </si>
  <si>
    <t>4
8.6.8</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</si>
  <si>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</si>
  <si>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</si>
  <si>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</si>
  <si>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</si>
  <si>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</si>
  <si>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</si>
  <si>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</si>
  <si>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</si>
  <si>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</si>
  <si>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</si>
  <si>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</si>
  <si>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</si>
  <si>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 Local Sand 14 KM </t>
  </si>
  <si>
    <t>Stone Boulder364 km</t>
  </si>
  <si>
    <t>Name of Work :- Construction of pcc road in Bhatti gali Under ward no-16</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</si>
  <si>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</si>
  <si>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</si>
  <si>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                                                                                                      Assistant Engineer 
                                                                                                         Ranchi Municipal Corporation
                                                                                                         Ranchi</t>
  </si>
  <si>
    <r>
      <t xml:space="preserve">Name of Work :- </t>
    </r>
    <r>
      <rPr>
        <b/>
        <sz val="11"/>
        <color theme="1"/>
        <rFont val="Kruti Dev 010"/>
      </rPr>
      <t>okMZ la0 23 ds vUrxZr cktkj VkaM eNyh iêh ea lM+d ,oa ukyh fuekZ.k dk;ZA</t>
    </r>
  </si>
  <si>
    <t>1
5.10.2</t>
  </si>
  <si>
    <t>Dismantling of Plain cement or lime work ……… do…. All complete asper specification and direction of E/I`</t>
  </si>
  <si>
    <t>5
5.3.2.1</t>
  </si>
  <si>
    <t>Providing RCC &amp;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</si>
  <si>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5.3.30.1</t>
  </si>
  <si>
    <t>7
5.5.5
(b)</t>
  </si>
  <si>
    <r>
      <t xml:space="preserve">Name of Work :- </t>
    </r>
    <r>
      <rPr>
        <b/>
        <sz val="11"/>
        <color theme="1"/>
        <rFont val="Kruti Dev 010"/>
      </rPr>
      <t>okMZ la0 46 ds vUrxZr feL=h eksgYyk esa MkW0 vkuUn ds fDyfud ds ikl iqfy;k fuekZ.k dk;ZA</t>
    </r>
  </si>
  <si>
    <t>4
5.3.2</t>
  </si>
  <si>
    <t>5
5.2.34</t>
  </si>
  <si>
    <t>6
5.7.11
+
5.7.12</t>
  </si>
  <si>
    <t>7
5.3.2.1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</si>
  <si>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</si>
  <si>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5.5.5
(b)</t>
  </si>
  <si>
    <t xml:space="preserve"> Local Sand 18 KM </t>
  </si>
  <si>
    <t xml:space="preserve">Sand 42 KM </t>
  </si>
  <si>
    <t>Stone Boulder 29 km</t>
  </si>
  <si>
    <t>Stone Chips  (lead 15 KM)</t>
  </si>
  <si>
    <r>
      <t xml:space="preserve">Name of Work :- </t>
    </r>
    <r>
      <rPr>
        <b/>
        <sz val="11"/>
        <color theme="1"/>
        <rFont val="Kruti Dev 010"/>
      </rPr>
      <t>okMZ la0 46 ds vUrxZr jfonkl eksgYyk esa /kke?kj tkus okys jksM esa dYoVZ fuekZ.k</t>
    </r>
  </si>
  <si>
    <t>1
A</t>
  </si>
  <si>
    <t>Dismantling pcc road ……… do……. All complete as per specification and direction of E/i</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</si>
</sst>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4"/>
      <name val="Times New Roman"/>
      <family val="1"/>
    </font>
    <font>
      <b/>
      <sz val="11"/>
      <name val="Calibri"/>
      <family val="2"/>
      <scheme val="minor"/>
    </font>
    <font>
      <b/>
      <sz val="9"/>
      <color theme="1"/>
      <name val="Times New Roman"/>
      <family val="1"/>
    </font>
    <font>
      <b/>
      <sz val="8.5"/>
      <color theme="1"/>
      <name val="Times New Roman"/>
      <family val="1"/>
    </font>
    <font>
      <b/>
      <vertAlign val="superscript"/>
      <sz val="10"/>
      <color theme="1"/>
      <name val="Times New Roman"/>
      <family val="1"/>
    </font>
    <font>
      <b/>
      <sz val="10"/>
      <color rgb="FF000000"/>
      <name val="Times New Roman"/>
      <family val="1"/>
    </font>
    <font>
      <b/>
      <vertAlign val="superscript"/>
      <sz val="10"/>
      <color rgb="FF000000"/>
      <name val="Times New Roman"/>
      <family val="1"/>
    </font>
    <font>
      <b/>
      <sz val="8"/>
      <color theme="1"/>
      <name val="Times New Roman"/>
      <family val="1"/>
    </font>
    <font>
      <b/>
      <sz val="12"/>
      <color theme="1"/>
      <name val="Times New Roman"/>
      <family val="1"/>
    </font>
    <font>
      <sz val="12"/>
      <color theme="1"/>
      <name val="Calibri"/>
      <family val="2"/>
      <scheme val="minor"/>
    </font>
    <font>
      <b/>
      <sz val="11"/>
      <color theme="1"/>
      <name val="Kruti Dev 010"/>
    </font>
    <font>
      <b/>
      <sz val="9"/>
      <name val="Times New Roman"/>
      <family val="1"/>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justify"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9"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4" fillId="3" borderId="4" xfId="0" applyFont="1" applyFill="1" applyBorder="1" applyAlignment="1">
      <alignment horizontal="center" vertical="top" wrapText="1"/>
    </xf>
    <xf numFmtId="0" fontId="4" fillId="3" borderId="4" xfId="0" applyFont="1" applyFill="1" applyBorder="1" applyAlignment="1">
      <alignment vertical="justify" wrapText="1"/>
    </xf>
    <xf numFmtId="0" fontId="4" fillId="3" borderId="4" xfId="0" applyFont="1" applyFill="1" applyBorder="1" applyAlignment="1">
      <alignment horizontal="center" vertical="center" wrapText="1"/>
    </xf>
    <xf numFmtId="0" fontId="0" fillId="3" borderId="0" xfId="0" applyFont="1" applyFill="1"/>
    <xf numFmtId="0" fontId="11" fillId="3" borderId="4" xfId="0" applyFont="1" applyFill="1" applyBorder="1" applyAlignment="1">
      <alignment horizontal="center" vertical="center" wrapText="1"/>
    </xf>
    <xf numFmtId="0" fontId="7" fillId="3" borderId="4" xfId="0" applyFont="1" applyFill="1" applyBorder="1" applyAlignment="1">
      <alignment vertical="top" wrapText="1"/>
    </xf>
    <xf numFmtId="0" fontId="7" fillId="3" borderId="4" xfId="0" applyFont="1" applyFill="1" applyBorder="1" applyAlignment="1">
      <alignment horizontal="center" vertical="center" wrapText="1"/>
    </xf>
    <xf numFmtId="0" fontId="6" fillId="0" borderId="4" xfId="0" applyFont="1" applyBorder="1" applyAlignment="1">
      <alignment vertical="top" wrapText="1"/>
    </xf>
    <xf numFmtId="0" fontId="12" fillId="0" borderId="4" xfId="0" applyFont="1" applyBorder="1" applyAlignment="1">
      <alignment horizontal="center" vertical="center" wrapText="1"/>
    </xf>
    <xf numFmtId="0" fontId="7" fillId="0" borderId="4" xfId="0" applyFont="1" applyBorder="1" applyAlignment="1">
      <alignment vertical="top" wrapText="1"/>
    </xf>
    <xf numFmtId="0" fontId="7" fillId="0" borderId="4" xfId="0" applyFont="1" applyBorder="1" applyAlignment="1">
      <alignment horizontal="center" vertical="center" wrapText="1"/>
    </xf>
    <xf numFmtId="0" fontId="14" fillId="4" borderId="4" xfId="0" applyFont="1" applyFill="1" applyBorder="1" applyAlignment="1">
      <alignment vertical="top" wrapText="1"/>
    </xf>
    <xf numFmtId="0" fontId="14" fillId="0" borderId="4" xfId="0" applyFont="1" applyBorder="1" applyAlignment="1">
      <alignment horizontal="center" vertical="center" wrapText="1"/>
    </xf>
    <xf numFmtId="0" fontId="14" fillId="4" borderId="4" xfId="0" applyFont="1" applyFill="1" applyBorder="1" applyAlignment="1">
      <alignment horizontal="center" vertical="center" wrapText="1"/>
    </xf>
    <xf numFmtId="0" fontId="16" fillId="0" borderId="5" xfId="0" applyFont="1" applyBorder="1" applyAlignment="1">
      <alignment horizontal="center" wrapText="1"/>
    </xf>
    <xf numFmtId="0" fontId="7" fillId="0" borderId="5" xfId="0" applyFont="1" applyBorder="1" applyAlignment="1">
      <alignment vertical="justify" wrapText="1"/>
    </xf>
    <xf numFmtId="0" fontId="17" fillId="0" borderId="5" xfId="0" applyFont="1" applyBorder="1" applyAlignment="1">
      <alignment vertical="center" wrapText="1"/>
    </xf>
    <xf numFmtId="0" fontId="18" fillId="0" borderId="0" xfId="0" applyFont="1"/>
    <xf numFmtId="0" fontId="6" fillId="0" borderId="4" xfId="0" applyFont="1" applyBorder="1" applyAlignment="1">
      <alignment vertical="justify" wrapText="1"/>
    </xf>
    <xf numFmtId="0" fontId="0" fillId="0" borderId="4" xfId="0" applyBorder="1" applyAlignment="1">
      <alignment horizontal="center"/>
    </xf>
    <xf numFmtId="0" fontId="0" fillId="0" borderId="0" xfId="0" applyBorder="1" applyAlignment="1">
      <alignment horizontal="center"/>
    </xf>
    <xf numFmtId="0" fontId="1" fillId="0" borderId="0" xfId="0" applyFont="1" applyBorder="1" applyAlignment="1">
      <alignment horizontal="right"/>
    </xf>
    <xf numFmtId="2" fontId="7" fillId="3" borderId="0"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vertical="justify"/>
    </xf>
    <xf numFmtId="0" fontId="0" fillId="0" borderId="0" xfId="0" applyAlignment="1">
      <alignment vertical="center"/>
    </xf>
    <xf numFmtId="0" fontId="6" fillId="0" borderId="4" xfId="0" applyFont="1" applyBorder="1" applyAlignment="1">
      <alignment horizontal="left" vertical="center" wrapText="1"/>
    </xf>
    <xf numFmtId="2" fontId="6"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6" fillId="0" borderId="4" xfId="0" applyFont="1" applyBorder="1" applyAlignment="1">
      <alignment horizontal="left" vertical="top" wrapText="1"/>
    </xf>
    <xf numFmtId="2" fontId="20" fillId="0" borderId="4" xfId="0" applyNumberFormat="1"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0" fillId="0" borderId="0" xfId="0" applyFont="1" applyBorder="1" applyAlignment="1">
      <alignment horizontal="center" vertical="center" wrapText="1"/>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18"/>
  <sheetViews>
    <sheetView tabSelected="1"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6" t="s">
        <v>0</v>
      </c>
      <c r="B1" s="47"/>
      <c r="C1" s="47"/>
      <c r="D1" s="47"/>
      <c r="E1" s="47"/>
      <c r="F1" s="47"/>
      <c r="G1" s="1"/>
    </row>
    <row r="2" spans="1:7" ht="18.75">
      <c r="A2" s="48" t="s">
        <v>1</v>
      </c>
      <c r="B2" s="49"/>
      <c r="C2" s="49"/>
      <c r="D2" s="49"/>
      <c r="E2" s="49"/>
      <c r="F2" s="49"/>
      <c r="G2" s="1"/>
    </row>
    <row r="3" spans="1:7" ht="34.5" customHeight="1">
      <c r="A3" s="50" t="s">
        <v>2</v>
      </c>
      <c r="B3" s="50"/>
      <c r="C3" s="50"/>
      <c r="D3" s="50"/>
      <c r="E3" s="50"/>
      <c r="F3" s="50"/>
      <c r="G3" s="2"/>
    </row>
    <row r="4" spans="1:7">
      <c r="A4" s="3" t="s">
        <v>3</v>
      </c>
      <c r="B4" s="3" t="s">
        <v>4</v>
      </c>
      <c r="C4" s="3" t="s">
        <v>5</v>
      </c>
      <c r="D4" s="3" t="s">
        <v>6</v>
      </c>
      <c r="E4" s="3" t="s">
        <v>7</v>
      </c>
      <c r="F4" s="3" t="s">
        <v>8</v>
      </c>
    </row>
    <row r="5" spans="1:7" ht="114.75">
      <c r="A5" s="4" t="s">
        <v>9</v>
      </c>
      <c r="B5" s="5" t="s">
        <v>10</v>
      </c>
      <c r="C5" s="6">
        <v>20.63</v>
      </c>
      <c r="D5" s="7" t="s">
        <v>11</v>
      </c>
      <c r="E5" s="7">
        <v>112.53</v>
      </c>
      <c r="F5" s="6">
        <f>E5*C5</f>
        <v>2321.4938999999999</v>
      </c>
    </row>
    <row r="6" spans="1:7" ht="89.25">
      <c r="A6" s="4" t="s">
        <v>12</v>
      </c>
      <c r="B6" s="8" t="s">
        <v>13</v>
      </c>
      <c r="C6" s="6">
        <v>7.7</v>
      </c>
      <c r="D6" s="7" t="s">
        <v>14</v>
      </c>
      <c r="E6" s="7">
        <v>228.47</v>
      </c>
      <c r="F6" s="6">
        <f t="shared" ref="F6:F7" si="0">E6*C6</f>
        <v>1759.2190000000001</v>
      </c>
    </row>
    <row r="7" spans="1:7" ht="63.75">
      <c r="A7" s="4" t="s">
        <v>15</v>
      </c>
      <c r="B7" s="5" t="s">
        <v>16</v>
      </c>
      <c r="C7" s="6">
        <v>12.84</v>
      </c>
      <c r="D7" s="7" t="s">
        <v>14</v>
      </c>
      <c r="E7" s="7">
        <v>1191.77</v>
      </c>
      <c r="F7" s="6">
        <f t="shared" si="0"/>
        <v>15302.326799999999</v>
      </c>
    </row>
    <row r="8" spans="1:7" ht="102">
      <c r="A8" s="4" t="s">
        <v>17</v>
      </c>
      <c r="B8" s="5" t="s">
        <v>18</v>
      </c>
      <c r="C8" s="6">
        <v>15.4</v>
      </c>
      <c r="D8" s="7" t="s">
        <v>14</v>
      </c>
      <c r="E8" s="7">
        <v>6543.32</v>
      </c>
      <c r="F8" s="6">
        <f>E8*C8</f>
        <v>100767.128</v>
      </c>
    </row>
    <row r="9" spans="1:7" ht="18.75">
      <c r="A9" s="4">
        <v>5</v>
      </c>
      <c r="B9" s="9" t="s">
        <v>19</v>
      </c>
      <c r="C9" s="6"/>
      <c r="D9" s="7"/>
      <c r="E9" s="7"/>
      <c r="F9" s="6"/>
    </row>
    <row r="10" spans="1:7" ht="15.75">
      <c r="A10" s="4" t="s">
        <v>20</v>
      </c>
      <c r="B10" s="5" t="s">
        <v>21</v>
      </c>
      <c r="C10" s="6">
        <v>7.7</v>
      </c>
      <c r="D10" s="7" t="s">
        <v>14</v>
      </c>
      <c r="E10" s="7">
        <v>364.32</v>
      </c>
      <c r="F10" s="6">
        <f t="shared" ref="F10:F14" si="1">E10*C10</f>
        <v>2805.2640000000001</v>
      </c>
    </row>
    <row r="11" spans="1:7" ht="15.75">
      <c r="A11" s="4" t="s">
        <v>22</v>
      </c>
      <c r="B11" s="5" t="s">
        <v>23</v>
      </c>
      <c r="C11" s="6">
        <v>6.62</v>
      </c>
      <c r="D11" s="7" t="s">
        <v>14</v>
      </c>
      <c r="E11" s="7">
        <v>788.13</v>
      </c>
      <c r="F11" s="6">
        <f t="shared" si="1"/>
        <v>5217.4206000000004</v>
      </c>
    </row>
    <row r="12" spans="1:7" ht="15.75">
      <c r="A12" s="4" t="s">
        <v>24</v>
      </c>
      <c r="B12" s="5" t="s">
        <v>25</v>
      </c>
      <c r="C12" s="6">
        <v>12.84</v>
      </c>
      <c r="D12" s="7" t="s">
        <v>14</v>
      </c>
      <c r="E12" s="7">
        <v>756.83</v>
      </c>
      <c r="F12" s="6">
        <f t="shared" si="1"/>
        <v>9717.6972000000005</v>
      </c>
    </row>
    <row r="13" spans="1:7" ht="15.75">
      <c r="A13" s="4" t="s">
        <v>26</v>
      </c>
      <c r="B13" s="5" t="s">
        <v>27</v>
      </c>
      <c r="C13" s="6">
        <v>13.24</v>
      </c>
      <c r="D13" s="7" t="s">
        <v>14</v>
      </c>
      <c r="E13" s="7">
        <v>482.26</v>
      </c>
      <c r="F13" s="6">
        <f t="shared" si="1"/>
        <v>6385.1224000000002</v>
      </c>
    </row>
    <row r="14" spans="1:7" ht="15.75">
      <c r="A14" s="4" t="s">
        <v>28</v>
      </c>
      <c r="B14" s="5" t="s">
        <v>29</v>
      </c>
      <c r="C14" s="6">
        <v>20.63</v>
      </c>
      <c r="D14" s="7" t="s">
        <v>14</v>
      </c>
      <c r="E14" s="7">
        <v>167.7</v>
      </c>
      <c r="F14" s="6">
        <f t="shared" si="1"/>
        <v>3459.6509999999994</v>
      </c>
    </row>
    <row r="15" spans="1:7">
      <c r="A15" s="10"/>
      <c r="B15" s="51"/>
      <c r="C15" s="51"/>
      <c r="D15" s="51"/>
      <c r="E15" s="51"/>
      <c r="F15" s="11">
        <f>SUM(F5:F14)</f>
        <v>147735.3229</v>
      </c>
    </row>
    <row r="16" spans="1:7">
      <c r="A16" s="12"/>
      <c r="B16" s="13"/>
      <c r="C16" s="13"/>
      <c r="D16" s="13"/>
      <c r="E16" s="13"/>
      <c r="F16" s="14"/>
    </row>
    <row r="17" spans="1:6">
      <c r="A17" s="12"/>
      <c r="B17" s="13"/>
      <c r="C17" s="13"/>
      <c r="D17" s="13"/>
      <c r="E17" s="13"/>
      <c r="F17" s="14"/>
    </row>
    <row r="18" spans="1:6" ht="41.25" customHeight="1">
      <c r="B18" s="52" t="s">
        <v>30</v>
      </c>
      <c r="C18" s="52"/>
      <c r="D18" s="52"/>
      <c r="E18" s="52"/>
      <c r="F18" s="52"/>
    </row>
  </sheetData>
  <mergeCells count="5">
    <mergeCell ref="A1:F1"/>
    <mergeCell ref="A2:F2"/>
    <mergeCell ref="A3:F3"/>
    <mergeCell ref="B15:E15"/>
    <mergeCell ref="B18:F18"/>
  </mergeCells>
  <pageMargins left="0.18" right="0.16"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H18"/>
  <sheetViews>
    <sheetView topLeftCell="A13" workbookViewId="0">
      <selection activeCell="F16" sqref="F16"/>
    </sheetView>
  </sheetViews>
  <sheetFormatPr defaultRowHeight="15"/>
  <cols>
    <col min="1" max="1" width="6.7109375" style="38" customWidth="1"/>
    <col min="2" max="2" width="42" style="39" customWidth="1"/>
    <col min="3" max="3" width="10.28515625" style="40" customWidth="1"/>
    <col min="4" max="4" width="9.42578125" style="40" customWidth="1"/>
    <col min="5" max="5" width="11.5703125" style="40" customWidth="1"/>
    <col min="6" max="6" width="12.140625" style="40" customWidth="1"/>
  </cols>
  <sheetData>
    <row r="1" spans="1:8" ht="18.75">
      <c r="A1" s="47" t="s">
        <v>0</v>
      </c>
      <c r="B1" s="47"/>
      <c r="C1" s="47"/>
      <c r="D1" s="47"/>
      <c r="E1" s="47"/>
      <c r="F1" s="47"/>
      <c r="G1" s="1"/>
      <c r="H1" s="1"/>
    </row>
    <row r="2" spans="1:8" ht="18.75">
      <c r="A2" s="47" t="s">
        <v>1</v>
      </c>
      <c r="B2" s="47"/>
      <c r="C2" s="47"/>
      <c r="D2" s="47"/>
      <c r="E2" s="47"/>
      <c r="F2" s="47"/>
      <c r="G2" s="1"/>
      <c r="H2" s="1"/>
    </row>
    <row r="3" spans="1:8" ht="36" customHeight="1">
      <c r="A3" s="50" t="s">
        <v>31</v>
      </c>
      <c r="B3" s="50"/>
      <c r="C3" s="50"/>
      <c r="D3" s="50"/>
      <c r="E3" s="50"/>
      <c r="F3" s="50"/>
      <c r="G3" s="2"/>
      <c r="H3" s="2"/>
    </row>
    <row r="4" spans="1:8" s="18" customFormat="1">
      <c r="A4" s="15" t="s">
        <v>3</v>
      </c>
      <c r="B4" s="16" t="s">
        <v>4</v>
      </c>
      <c r="C4" s="17" t="s">
        <v>32</v>
      </c>
      <c r="D4" s="17" t="s">
        <v>6</v>
      </c>
      <c r="E4" s="17" t="s">
        <v>7</v>
      </c>
      <c r="F4" s="17" t="s">
        <v>8</v>
      </c>
    </row>
    <row r="5" spans="1:8" ht="25.5">
      <c r="A5" s="19">
        <v>1</v>
      </c>
      <c r="B5" s="20" t="s">
        <v>33</v>
      </c>
      <c r="C5" s="6">
        <v>5</v>
      </c>
      <c r="D5" s="21" t="s">
        <v>34</v>
      </c>
      <c r="E5" s="21">
        <v>243.77</v>
      </c>
      <c r="F5" s="6">
        <f>C5*E5</f>
        <v>1218.8500000000001</v>
      </c>
    </row>
    <row r="6" spans="1:8" ht="103.5" customHeight="1">
      <c r="A6" s="4" t="s">
        <v>35</v>
      </c>
      <c r="B6" s="22" t="s">
        <v>36</v>
      </c>
      <c r="C6" s="6">
        <v>21.56</v>
      </c>
      <c r="D6" s="7" t="s">
        <v>14</v>
      </c>
      <c r="E6" s="7">
        <v>112.53</v>
      </c>
      <c r="F6" s="6">
        <f t="shared" ref="F6:F15" si="0">C6*E6</f>
        <v>2426.1468</v>
      </c>
    </row>
    <row r="7" spans="1:8" ht="90.75" customHeight="1">
      <c r="A7" s="23" t="s">
        <v>37</v>
      </c>
      <c r="B7" s="24" t="s">
        <v>13</v>
      </c>
      <c r="C7" s="25">
        <v>7.19</v>
      </c>
      <c r="D7" s="25" t="s">
        <v>38</v>
      </c>
      <c r="E7" s="25">
        <v>228.47</v>
      </c>
      <c r="F7" s="6">
        <f t="shared" si="0"/>
        <v>1642.6993</v>
      </c>
    </row>
    <row r="8" spans="1:8" ht="68.25" customHeight="1">
      <c r="A8" s="23" t="s">
        <v>39</v>
      </c>
      <c r="B8" s="26" t="s">
        <v>40</v>
      </c>
      <c r="C8" s="27">
        <v>12.07</v>
      </c>
      <c r="D8" s="27" t="s">
        <v>41</v>
      </c>
      <c r="E8" s="27">
        <v>1191.77</v>
      </c>
      <c r="F8" s="6">
        <f t="shared" si="0"/>
        <v>14384.6639</v>
      </c>
    </row>
    <row r="9" spans="1:8" ht="107.25" customHeight="1">
      <c r="A9" s="23" t="s">
        <v>42</v>
      </c>
      <c r="B9" s="24" t="s">
        <v>18</v>
      </c>
      <c r="C9" s="28">
        <v>14.37</v>
      </c>
      <c r="D9" s="25" t="s">
        <v>38</v>
      </c>
      <c r="E9" s="25">
        <v>6543.32</v>
      </c>
      <c r="F9" s="6">
        <f t="shared" si="0"/>
        <v>94027.508399999992</v>
      </c>
    </row>
    <row r="10" spans="1:8" s="32" customFormat="1" ht="15" customHeight="1">
      <c r="A10" s="29">
        <v>6</v>
      </c>
      <c r="B10" s="30" t="s">
        <v>43</v>
      </c>
      <c r="C10" s="31"/>
      <c r="D10" s="31"/>
      <c r="E10" s="31"/>
      <c r="F10" s="6">
        <f t="shared" si="0"/>
        <v>0</v>
      </c>
    </row>
    <row r="11" spans="1:8" s="32" customFormat="1" ht="15" customHeight="1">
      <c r="A11" s="4" t="s">
        <v>44</v>
      </c>
      <c r="B11" s="33" t="s">
        <v>23</v>
      </c>
      <c r="C11" s="6">
        <v>6.18</v>
      </c>
      <c r="D11" s="7" t="s">
        <v>14</v>
      </c>
      <c r="E11" s="6">
        <v>788.13</v>
      </c>
      <c r="F11" s="6">
        <f t="shared" si="0"/>
        <v>4870.6433999999999</v>
      </c>
    </row>
    <row r="12" spans="1:8" ht="15.75" customHeight="1">
      <c r="A12" s="4" t="s">
        <v>45</v>
      </c>
      <c r="B12" s="33" t="s">
        <v>46</v>
      </c>
      <c r="C12" s="6">
        <v>7.19</v>
      </c>
      <c r="D12" s="7" t="s">
        <v>14</v>
      </c>
      <c r="E12" s="7">
        <v>377.8</v>
      </c>
      <c r="F12" s="6">
        <f t="shared" si="0"/>
        <v>2716.3820000000001</v>
      </c>
    </row>
    <row r="13" spans="1:8" ht="15.75">
      <c r="A13" s="4" t="s">
        <v>47</v>
      </c>
      <c r="B13" s="33" t="s">
        <v>48</v>
      </c>
      <c r="C13" s="6">
        <v>12.36</v>
      </c>
      <c r="D13" s="7" t="s">
        <v>14</v>
      </c>
      <c r="E13" s="7">
        <v>482.26</v>
      </c>
      <c r="F13" s="6">
        <f t="shared" si="0"/>
        <v>5960.7335999999996</v>
      </c>
    </row>
    <row r="14" spans="1:8" ht="15.75">
      <c r="A14" s="4" t="s">
        <v>49</v>
      </c>
      <c r="B14" s="33" t="s">
        <v>50</v>
      </c>
      <c r="C14" s="6">
        <v>12.07</v>
      </c>
      <c r="D14" s="7" t="s">
        <v>14</v>
      </c>
      <c r="E14" s="7">
        <v>756.83</v>
      </c>
      <c r="F14" s="6">
        <f t="shared" si="0"/>
        <v>9134.9381000000012</v>
      </c>
    </row>
    <row r="15" spans="1:8" ht="15.75">
      <c r="A15" s="4" t="s">
        <v>51</v>
      </c>
      <c r="B15" s="33" t="s">
        <v>52</v>
      </c>
      <c r="C15" s="6">
        <v>21.56</v>
      </c>
      <c r="D15" s="7" t="s">
        <v>14</v>
      </c>
      <c r="E15" s="7">
        <v>167.71</v>
      </c>
      <c r="F15" s="6">
        <f t="shared" si="0"/>
        <v>3615.8276000000001</v>
      </c>
    </row>
    <row r="16" spans="1:8">
      <c r="A16" s="34"/>
      <c r="B16" s="53" t="s">
        <v>53</v>
      </c>
      <c r="C16" s="54"/>
      <c r="D16" s="54"/>
      <c r="E16" s="55"/>
      <c r="F16" s="6">
        <f>SUM(F5:F15)</f>
        <v>139998.39309999999</v>
      </c>
    </row>
    <row r="17" spans="1:6">
      <c r="A17" s="35"/>
      <c r="B17" s="36"/>
      <c r="C17" s="36"/>
      <c r="D17" s="36"/>
      <c r="E17" s="36"/>
      <c r="F17" s="37"/>
    </row>
    <row r="18" spans="1:6" ht="50.25" customHeight="1">
      <c r="B18" s="52" t="s">
        <v>54</v>
      </c>
      <c r="C18" s="52"/>
      <c r="D18" s="52"/>
      <c r="E18" s="52"/>
      <c r="F18" s="52"/>
    </row>
  </sheetData>
  <mergeCells count="5">
    <mergeCell ref="A1:F1"/>
    <mergeCell ref="A2:F2"/>
    <mergeCell ref="A3:F3"/>
    <mergeCell ref="B16:E16"/>
    <mergeCell ref="B18:F18"/>
  </mergeCells>
  <pageMargins left="0.28000000000000003" right="0.16"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I23"/>
  <sheetViews>
    <sheetView workbookViewId="0">
      <selection sqref="A1:XFD1048576"/>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46" t="s">
        <v>0</v>
      </c>
      <c r="B1" s="47"/>
      <c r="C1" s="47"/>
      <c r="D1" s="47"/>
      <c r="E1" s="47"/>
      <c r="F1" s="47"/>
      <c r="G1" s="47"/>
      <c r="H1" s="47"/>
      <c r="I1" s="1"/>
    </row>
    <row r="2" spans="1:9" ht="18.75">
      <c r="A2" s="48" t="s">
        <v>1</v>
      </c>
      <c r="B2" s="49"/>
      <c r="C2" s="49"/>
      <c r="D2" s="49"/>
      <c r="E2" s="49"/>
      <c r="F2" s="49"/>
      <c r="G2" s="49"/>
      <c r="H2" s="49"/>
      <c r="I2" s="1"/>
    </row>
    <row r="3" spans="1:9" ht="35.25" customHeight="1">
      <c r="A3" s="50" t="s">
        <v>55</v>
      </c>
      <c r="B3" s="50"/>
      <c r="C3" s="50"/>
      <c r="D3" s="50"/>
      <c r="E3" s="50"/>
      <c r="F3" s="50"/>
      <c r="G3" s="50"/>
      <c r="H3" s="50"/>
      <c r="I3" s="2"/>
    </row>
    <row r="4" spans="1:9">
      <c r="A4" s="3" t="s">
        <v>3</v>
      </c>
      <c r="B4" s="3" t="s">
        <v>4</v>
      </c>
      <c r="C4" s="3">
        <v>1</v>
      </c>
      <c r="D4" s="3">
        <v>2</v>
      </c>
      <c r="E4" s="3" t="s">
        <v>32</v>
      </c>
      <c r="F4" s="3" t="s">
        <v>6</v>
      </c>
      <c r="G4" s="3" t="s">
        <v>7</v>
      </c>
      <c r="H4" s="3" t="s">
        <v>8</v>
      </c>
    </row>
    <row r="5" spans="1:9" ht="25.5">
      <c r="A5" s="7">
        <v>1</v>
      </c>
      <c r="B5" s="41" t="s">
        <v>56</v>
      </c>
      <c r="C5" s="7">
        <v>2</v>
      </c>
      <c r="D5" s="7">
        <v>2</v>
      </c>
      <c r="E5" s="7">
        <f>C5+D5</f>
        <v>4</v>
      </c>
      <c r="F5" s="7" t="s">
        <v>34</v>
      </c>
      <c r="G5" s="7">
        <v>243.77</v>
      </c>
      <c r="H5" s="42">
        <f>G5*E5</f>
        <v>975.08</v>
      </c>
    </row>
    <row r="6" spans="1:9" ht="114.75">
      <c r="A6" s="4" t="s">
        <v>57</v>
      </c>
      <c r="B6" s="5" t="s">
        <v>10</v>
      </c>
      <c r="C6" s="6">
        <v>5.0999999999999996</v>
      </c>
      <c r="D6" s="6">
        <v>12.74</v>
      </c>
      <c r="E6" s="7">
        <f t="shared" ref="E6:E19" si="0">C6+D6</f>
        <v>17.84</v>
      </c>
      <c r="F6" s="7" t="s">
        <v>11</v>
      </c>
      <c r="G6" s="7">
        <v>112.53</v>
      </c>
      <c r="H6" s="42">
        <f t="shared" ref="H6:H19" si="1">G6*E6</f>
        <v>2007.5352</v>
      </c>
    </row>
    <row r="7" spans="1:9" ht="89.25">
      <c r="A7" s="4" t="s">
        <v>58</v>
      </c>
      <c r="B7" s="8" t="s">
        <v>13</v>
      </c>
      <c r="C7" s="6">
        <v>0.42470000000000002</v>
      </c>
      <c r="D7" s="6">
        <v>1.06</v>
      </c>
      <c r="E7" s="7">
        <f t="shared" si="0"/>
        <v>1.4847000000000001</v>
      </c>
      <c r="F7" s="7" t="s">
        <v>14</v>
      </c>
      <c r="G7" s="7">
        <v>228.47</v>
      </c>
      <c r="H7" s="42">
        <f t="shared" si="1"/>
        <v>339.20940900000005</v>
      </c>
    </row>
    <row r="8" spans="1:9" ht="63.75">
      <c r="A8" s="4" t="s">
        <v>59</v>
      </c>
      <c r="B8" s="5" t="s">
        <v>16</v>
      </c>
      <c r="C8" s="6">
        <v>0.70679999999999998</v>
      </c>
      <c r="D8" s="6">
        <v>1.7668999999999999</v>
      </c>
      <c r="E8" s="7">
        <f t="shared" si="0"/>
        <v>2.4737</v>
      </c>
      <c r="F8" s="7" t="s">
        <v>14</v>
      </c>
      <c r="G8" s="7">
        <v>1191.77</v>
      </c>
      <c r="H8" s="42">
        <f t="shared" si="1"/>
        <v>2948.0814489999998</v>
      </c>
    </row>
    <row r="9" spans="1:9" ht="102">
      <c r="A9" s="4" t="s">
        <v>60</v>
      </c>
      <c r="B9" s="5" t="s">
        <v>61</v>
      </c>
      <c r="C9" s="6">
        <v>1.2402</v>
      </c>
      <c r="D9" s="6">
        <v>1.5148999999999999</v>
      </c>
      <c r="E9" s="7">
        <f t="shared" si="0"/>
        <v>2.7550999999999997</v>
      </c>
      <c r="F9" s="7" t="s">
        <v>14</v>
      </c>
      <c r="G9" s="7">
        <v>5913.66</v>
      </c>
      <c r="H9" s="42">
        <f t="shared" si="1"/>
        <v>16292.724665999998</v>
      </c>
    </row>
    <row r="10" spans="1:9" ht="89.25">
      <c r="A10" s="4" t="s">
        <v>62</v>
      </c>
      <c r="B10" s="5" t="s">
        <v>63</v>
      </c>
      <c r="C10" s="6">
        <v>1.7839</v>
      </c>
      <c r="D10" s="6">
        <v>3.54</v>
      </c>
      <c r="E10" s="7">
        <f t="shared" si="0"/>
        <v>5.3239000000000001</v>
      </c>
      <c r="F10" s="7" t="s">
        <v>14</v>
      </c>
      <c r="G10" s="7">
        <v>2788.17</v>
      </c>
      <c r="H10" s="42">
        <f t="shared" si="1"/>
        <v>14843.938263</v>
      </c>
    </row>
    <row r="11" spans="1:9" ht="63.75">
      <c r="A11" s="23" t="s">
        <v>64</v>
      </c>
      <c r="B11" s="5" t="s">
        <v>65</v>
      </c>
      <c r="C11" s="6">
        <v>4.4592999999999998</v>
      </c>
      <c r="D11" s="6">
        <v>23.2257</v>
      </c>
      <c r="E11" s="7">
        <f t="shared" si="0"/>
        <v>27.684999999999999</v>
      </c>
      <c r="F11" s="7" t="s">
        <v>66</v>
      </c>
      <c r="G11" s="7">
        <v>259.29000000000002</v>
      </c>
      <c r="H11" s="42">
        <f t="shared" si="1"/>
        <v>7178.4436500000002</v>
      </c>
    </row>
    <row r="12" spans="1:9" ht="102">
      <c r="A12" s="23" t="s">
        <v>67</v>
      </c>
      <c r="B12" s="5" t="s">
        <v>68</v>
      </c>
      <c r="C12" s="6">
        <v>0.84960000000000002</v>
      </c>
      <c r="D12" s="6">
        <v>0.28037000000000001</v>
      </c>
      <c r="E12" s="7">
        <f t="shared" si="0"/>
        <v>1.1299700000000001</v>
      </c>
      <c r="F12" s="7" t="s">
        <v>14</v>
      </c>
      <c r="G12" s="7">
        <v>6219.21</v>
      </c>
      <c r="H12" s="42">
        <f t="shared" si="1"/>
        <v>7027.5207237000013</v>
      </c>
    </row>
    <row r="13" spans="1:9" ht="89.25">
      <c r="A13" s="23" t="s">
        <v>69</v>
      </c>
      <c r="B13" s="5" t="s">
        <v>70</v>
      </c>
      <c r="C13" s="6">
        <v>0.09</v>
      </c>
      <c r="D13" s="6">
        <v>2.9700000000000001E-2</v>
      </c>
      <c r="E13" s="7">
        <f t="shared" si="0"/>
        <v>0.1197</v>
      </c>
      <c r="F13" s="7" t="s">
        <v>71</v>
      </c>
      <c r="G13" s="7">
        <v>53433.91</v>
      </c>
      <c r="H13" s="42">
        <f t="shared" si="1"/>
        <v>6396.0390270000007</v>
      </c>
    </row>
    <row r="14" spans="1:9" ht="18.75">
      <c r="A14" s="4">
        <v>10</v>
      </c>
      <c r="B14" s="9" t="s">
        <v>19</v>
      </c>
      <c r="C14" s="6"/>
      <c r="D14" s="6"/>
      <c r="E14" s="7"/>
      <c r="F14" s="7"/>
      <c r="G14" s="7"/>
      <c r="H14" s="42"/>
    </row>
    <row r="15" spans="1:9" ht="15.75">
      <c r="A15" s="4" t="s">
        <v>20</v>
      </c>
      <c r="B15" s="5" t="s">
        <v>72</v>
      </c>
      <c r="C15" s="6">
        <v>0.42470000000000002</v>
      </c>
      <c r="D15" s="6">
        <v>1.06</v>
      </c>
      <c r="E15" s="7">
        <f t="shared" si="0"/>
        <v>1.4847000000000001</v>
      </c>
      <c r="F15" s="7" t="s">
        <v>14</v>
      </c>
      <c r="G15" s="7">
        <v>377.8</v>
      </c>
      <c r="H15" s="42">
        <f t="shared" si="1"/>
        <v>560.91966000000002</v>
      </c>
    </row>
    <row r="16" spans="1:9" ht="15.75">
      <c r="A16" s="4" t="s">
        <v>22</v>
      </c>
      <c r="B16" s="5" t="s">
        <v>23</v>
      </c>
      <c r="C16" s="6">
        <v>1.7726</v>
      </c>
      <c r="D16" s="6">
        <v>2.92</v>
      </c>
      <c r="E16" s="7">
        <f t="shared" si="0"/>
        <v>4.6925999999999997</v>
      </c>
      <c r="F16" s="7" t="s">
        <v>14</v>
      </c>
      <c r="G16" s="7">
        <v>788.13</v>
      </c>
      <c r="H16" s="42">
        <f t="shared" si="1"/>
        <v>3698.3788379999996</v>
      </c>
    </row>
    <row r="17" spans="1:8" ht="15.75">
      <c r="A17" s="4" t="s">
        <v>24</v>
      </c>
      <c r="B17" s="5" t="s">
        <v>73</v>
      </c>
      <c r="C17" s="6">
        <v>2.4900000000000002</v>
      </c>
      <c r="D17" s="6">
        <v>5.3064999999999998</v>
      </c>
      <c r="E17" s="7">
        <f t="shared" si="0"/>
        <v>7.7965</v>
      </c>
      <c r="F17" s="7" t="s">
        <v>14</v>
      </c>
      <c r="G17" s="7">
        <v>756.83</v>
      </c>
      <c r="H17" s="42">
        <f t="shared" si="1"/>
        <v>5900.6250950000003</v>
      </c>
    </row>
    <row r="18" spans="1:8" ht="15.75">
      <c r="A18" s="4" t="s">
        <v>26</v>
      </c>
      <c r="B18" s="5" t="s">
        <v>27</v>
      </c>
      <c r="C18" s="6">
        <v>1.8469</v>
      </c>
      <c r="D18" s="6">
        <v>1.6045</v>
      </c>
      <c r="E18" s="7">
        <f t="shared" si="0"/>
        <v>3.4514</v>
      </c>
      <c r="F18" s="7" t="s">
        <v>14</v>
      </c>
      <c r="G18" s="7">
        <v>482.26</v>
      </c>
      <c r="H18" s="42">
        <f t="shared" si="1"/>
        <v>1664.472164</v>
      </c>
    </row>
    <row r="19" spans="1:8" ht="15.75">
      <c r="A19" s="4" t="s">
        <v>28</v>
      </c>
      <c r="B19" s="5" t="s">
        <v>29</v>
      </c>
      <c r="C19" s="6">
        <v>5.0999999999999996</v>
      </c>
      <c r="D19" s="6">
        <v>12.74</v>
      </c>
      <c r="E19" s="7">
        <f t="shared" si="0"/>
        <v>17.84</v>
      </c>
      <c r="F19" s="7" t="s">
        <v>14</v>
      </c>
      <c r="G19" s="7">
        <v>167.71</v>
      </c>
      <c r="H19" s="42">
        <f t="shared" si="1"/>
        <v>2991.9464000000003</v>
      </c>
    </row>
    <row r="20" spans="1:8">
      <c r="A20" s="10"/>
      <c r="B20" s="51"/>
      <c r="C20" s="51"/>
      <c r="D20" s="51"/>
      <c r="E20" s="51"/>
      <c r="F20" s="51"/>
      <c r="G20" s="51"/>
      <c r="H20" s="11">
        <f>SUM(H5:H19)</f>
        <v>72824.914544700005</v>
      </c>
    </row>
    <row r="21" spans="1:8">
      <c r="A21" s="12"/>
      <c r="B21" s="13"/>
      <c r="C21" s="13"/>
      <c r="D21" s="13"/>
      <c r="E21" s="13"/>
      <c r="F21" s="13"/>
      <c r="G21" s="13"/>
      <c r="H21" s="14"/>
    </row>
    <row r="22" spans="1:8" ht="9.75" customHeight="1">
      <c r="A22" s="12"/>
      <c r="B22" s="13"/>
      <c r="C22" s="13"/>
      <c r="D22" s="13"/>
      <c r="E22" s="13"/>
      <c r="F22" s="13"/>
      <c r="G22" s="13"/>
      <c r="H22" s="14"/>
    </row>
    <row r="23" spans="1:8" ht="60" customHeight="1">
      <c r="B23" s="52" t="s">
        <v>30</v>
      </c>
      <c r="C23" s="52"/>
      <c r="D23" s="52"/>
      <c r="E23" s="52"/>
      <c r="F23" s="52"/>
      <c r="G23" s="52"/>
      <c r="H23" s="52"/>
    </row>
  </sheetData>
  <mergeCells count="5">
    <mergeCell ref="A1:H1"/>
    <mergeCell ref="A2:H2"/>
    <mergeCell ref="A3:H3"/>
    <mergeCell ref="B20:G20"/>
    <mergeCell ref="B23:H23"/>
  </mergeCells>
  <pageMargins left="0.16" right="0.16"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I18"/>
  <sheetViews>
    <sheetView workbookViewId="0">
      <selection activeCell="B5" sqref="B5"/>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46" t="s">
        <v>0</v>
      </c>
      <c r="B1" s="47"/>
      <c r="C1" s="47"/>
      <c r="D1" s="47"/>
      <c r="E1" s="47"/>
      <c r="F1" s="47"/>
      <c r="G1" s="47"/>
      <c r="H1" s="47"/>
      <c r="I1" s="1"/>
    </row>
    <row r="2" spans="1:9" ht="18.75">
      <c r="A2" s="48" t="s">
        <v>1</v>
      </c>
      <c r="B2" s="49"/>
      <c r="C2" s="49"/>
      <c r="D2" s="49"/>
      <c r="E2" s="49"/>
      <c r="F2" s="49"/>
      <c r="G2" s="49"/>
      <c r="H2" s="49"/>
      <c r="I2" s="1"/>
    </row>
    <row r="3" spans="1:9" ht="15.75" customHeight="1">
      <c r="A3" s="50" t="s">
        <v>74</v>
      </c>
      <c r="B3" s="50"/>
      <c r="C3" s="50"/>
      <c r="D3" s="50"/>
      <c r="E3" s="50"/>
      <c r="F3" s="50"/>
      <c r="G3" s="50"/>
      <c r="H3" s="50"/>
      <c r="I3" s="2"/>
    </row>
    <row r="4" spans="1:9">
      <c r="A4" s="3" t="s">
        <v>3</v>
      </c>
      <c r="B4" s="3" t="s">
        <v>4</v>
      </c>
      <c r="C4" s="3" t="s">
        <v>5</v>
      </c>
      <c r="D4" s="3" t="s">
        <v>6</v>
      </c>
      <c r="E4" s="3" t="s">
        <v>32</v>
      </c>
      <c r="F4" s="3" t="s">
        <v>6</v>
      </c>
      <c r="G4" s="3" t="s">
        <v>7</v>
      </c>
      <c r="H4" s="3" t="s">
        <v>8</v>
      </c>
    </row>
    <row r="5" spans="1:9" ht="114.75">
      <c r="A5" s="4" t="s">
        <v>9</v>
      </c>
      <c r="B5" s="5" t="s">
        <v>10</v>
      </c>
      <c r="C5" s="6">
        <v>57.83</v>
      </c>
      <c r="D5" s="7" t="s">
        <v>11</v>
      </c>
      <c r="E5" s="7">
        <v>18.440000000000001</v>
      </c>
      <c r="F5" s="7" t="s">
        <v>11</v>
      </c>
      <c r="G5" s="7">
        <v>112.53</v>
      </c>
      <c r="H5" s="42">
        <f t="shared" ref="H5:H14" si="0">G5*E5</f>
        <v>2075.0532000000003</v>
      </c>
    </row>
    <row r="6" spans="1:9" ht="89.25">
      <c r="A6" s="4" t="s">
        <v>12</v>
      </c>
      <c r="B6" s="8" t="s">
        <v>75</v>
      </c>
      <c r="C6" s="6">
        <v>23.02</v>
      </c>
      <c r="D6" s="7" t="s">
        <v>14</v>
      </c>
      <c r="E6" s="7">
        <v>6.88</v>
      </c>
      <c r="F6" s="7" t="s">
        <v>14</v>
      </c>
      <c r="G6" s="7">
        <v>228.47</v>
      </c>
      <c r="H6" s="42">
        <f t="shared" si="0"/>
        <v>1571.8735999999999</v>
      </c>
    </row>
    <row r="7" spans="1:9" ht="63.75">
      <c r="A7" s="4" t="s">
        <v>15</v>
      </c>
      <c r="B7" s="5" t="s">
        <v>16</v>
      </c>
      <c r="C7" s="6">
        <v>38.36</v>
      </c>
      <c r="D7" s="7" t="s">
        <v>14</v>
      </c>
      <c r="E7" s="7">
        <v>11.48</v>
      </c>
      <c r="F7" s="7" t="s">
        <v>14</v>
      </c>
      <c r="G7" s="7">
        <v>1191.77</v>
      </c>
      <c r="H7" s="42">
        <f t="shared" si="0"/>
        <v>13681.5196</v>
      </c>
    </row>
    <row r="8" spans="1:9" ht="76.5">
      <c r="A8" s="4" t="s">
        <v>17</v>
      </c>
      <c r="B8" s="5" t="s">
        <v>76</v>
      </c>
      <c r="C8" s="6">
        <v>35.409999999999997</v>
      </c>
      <c r="D8" s="7" t="s">
        <v>14</v>
      </c>
      <c r="E8" s="7">
        <v>13.76</v>
      </c>
      <c r="F8" s="7" t="s">
        <v>14</v>
      </c>
      <c r="G8" s="7">
        <v>6543.32</v>
      </c>
      <c r="H8" s="42">
        <f t="shared" si="0"/>
        <v>90036.083199999994</v>
      </c>
    </row>
    <row r="9" spans="1:9" ht="18.75">
      <c r="A9" s="43">
        <v>5</v>
      </c>
      <c r="B9" s="9" t="s">
        <v>19</v>
      </c>
      <c r="C9" s="6"/>
      <c r="D9" s="7"/>
      <c r="E9" s="7"/>
      <c r="F9" s="7"/>
      <c r="G9" s="7"/>
      <c r="H9" s="42"/>
    </row>
    <row r="10" spans="1:9" ht="15.75">
      <c r="A10" s="4" t="s">
        <v>20</v>
      </c>
      <c r="B10" s="5" t="s">
        <v>21</v>
      </c>
      <c r="C10" s="6">
        <v>23.02</v>
      </c>
      <c r="D10" s="7" t="s">
        <v>14</v>
      </c>
      <c r="E10" s="7">
        <v>6.88</v>
      </c>
      <c r="F10" s="7" t="s">
        <v>14</v>
      </c>
      <c r="G10" s="7">
        <v>364.32</v>
      </c>
      <c r="H10" s="42">
        <f t="shared" si="0"/>
        <v>2506.5216</v>
      </c>
    </row>
    <row r="11" spans="1:9" ht="15.75">
      <c r="A11" s="4" t="s">
        <v>22</v>
      </c>
      <c r="B11" s="5" t="s">
        <v>23</v>
      </c>
      <c r="C11" s="6">
        <v>15.23</v>
      </c>
      <c r="D11" s="7" t="s">
        <v>14</v>
      </c>
      <c r="E11" s="7">
        <v>5.92</v>
      </c>
      <c r="F11" s="7" t="s">
        <v>14</v>
      </c>
      <c r="G11" s="7">
        <v>788.13</v>
      </c>
      <c r="H11" s="42">
        <f t="shared" si="0"/>
        <v>4665.7295999999997</v>
      </c>
    </row>
    <row r="12" spans="1:9" ht="15.75">
      <c r="A12" s="4" t="s">
        <v>24</v>
      </c>
      <c r="B12" s="5" t="s">
        <v>25</v>
      </c>
      <c r="C12" s="6">
        <v>38.36</v>
      </c>
      <c r="D12" s="7" t="s">
        <v>14</v>
      </c>
      <c r="E12" s="7">
        <v>11.48</v>
      </c>
      <c r="F12" s="7" t="s">
        <v>14</v>
      </c>
      <c r="G12" s="7">
        <v>756.83</v>
      </c>
      <c r="H12" s="42">
        <f t="shared" si="0"/>
        <v>8688.4084000000003</v>
      </c>
    </row>
    <row r="13" spans="1:9" ht="15.75">
      <c r="A13" s="4" t="s">
        <v>26</v>
      </c>
      <c r="B13" s="5" t="s">
        <v>27</v>
      </c>
      <c r="C13" s="6">
        <v>30.45</v>
      </c>
      <c r="D13" s="7" t="s">
        <v>14</v>
      </c>
      <c r="E13" s="7">
        <v>11.83</v>
      </c>
      <c r="F13" s="7" t="s">
        <v>14</v>
      </c>
      <c r="G13" s="7">
        <v>482.26</v>
      </c>
      <c r="H13" s="42">
        <f t="shared" si="0"/>
        <v>5705.1358</v>
      </c>
    </row>
    <row r="14" spans="1:9" ht="15.75">
      <c r="A14" s="4" t="s">
        <v>28</v>
      </c>
      <c r="B14" s="5" t="s">
        <v>29</v>
      </c>
      <c r="C14" s="6">
        <v>57.83</v>
      </c>
      <c r="D14" s="7" t="s">
        <v>14</v>
      </c>
      <c r="E14" s="7">
        <v>18.440000000000001</v>
      </c>
      <c r="F14" s="7" t="s">
        <v>14</v>
      </c>
      <c r="G14" s="7">
        <v>167.7</v>
      </c>
      <c r="H14" s="42">
        <f t="shared" si="0"/>
        <v>3092.3879999999999</v>
      </c>
    </row>
    <row r="15" spans="1:9">
      <c r="A15" s="10"/>
      <c r="B15" s="51"/>
      <c r="C15" s="51"/>
      <c r="D15" s="51"/>
      <c r="E15" s="51"/>
      <c r="F15" s="51"/>
      <c r="G15" s="51"/>
      <c r="H15" s="11">
        <f>SUM(H5:H14)</f>
        <v>132022.71299999999</v>
      </c>
    </row>
    <row r="16" spans="1:9">
      <c r="A16" s="12"/>
      <c r="B16" s="13"/>
      <c r="C16" s="13"/>
      <c r="D16" s="13"/>
      <c r="E16" s="13"/>
      <c r="F16" s="13"/>
      <c r="G16" s="13"/>
      <c r="H16" s="14"/>
    </row>
    <row r="17" spans="1:8">
      <c r="A17" s="12"/>
      <c r="B17" s="13"/>
      <c r="C17" s="13"/>
      <c r="D17" s="13"/>
      <c r="E17" s="13"/>
      <c r="F17" s="13"/>
      <c r="G17" s="13"/>
      <c r="H17" s="14"/>
    </row>
    <row r="18" spans="1:8" ht="50.25" customHeight="1">
      <c r="B18" s="52" t="s">
        <v>77</v>
      </c>
      <c r="C18" s="52"/>
      <c r="D18" s="52"/>
      <c r="E18" s="52"/>
      <c r="F18" s="52"/>
      <c r="G18" s="52"/>
      <c r="H18" s="52"/>
    </row>
  </sheetData>
  <mergeCells count="5">
    <mergeCell ref="A1:H1"/>
    <mergeCell ref="A2:H2"/>
    <mergeCell ref="A3:H3"/>
    <mergeCell ref="B15:G15"/>
    <mergeCell ref="B18:H18"/>
  </mergeCells>
  <pageMargins left="0.36" right="0.26"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G19"/>
  <sheetViews>
    <sheetView workbookViewId="0">
      <selection activeCell="C6" sqref="C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6" t="s">
        <v>0</v>
      </c>
      <c r="B1" s="47"/>
      <c r="C1" s="47"/>
      <c r="D1" s="47"/>
      <c r="E1" s="47"/>
      <c r="F1" s="47"/>
      <c r="G1" s="1"/>
    </row>
    <row r="2" spans="1:7" ht="18.75">
      <c r="A2" s="48" t="s">
        <v>1</v>
      </c>
      <c r="B2" s="49"/>
      <c r="C2" s="49"/>
      <c r="D2" s="49"/>
      <c r="E2" s="49"/>
      <c r="F2" s="49"/>
      <c r="G2" s="1"/>
    </row>
    <row r="3" spans="1:7" ht="21" customHeight="1">
      <c r="A3" s="50" t="s">
        <v>78</v>
      </c>
      <c r="B3" s="50"/>
      <c r="C3" s="50"/>
      <c r="D3" s="50"/>
      <c r="E3" s="50"/>
      <c r="F3" s="50"/>
      <c r="G3" s="2"/>
    </row>
    <row r="4" spans="1:7">
      <c r="A4" s="3" t="s">
        <v>3</v>
      </c>
      <c r="B4" s="3" t="s">
        <v>4</v>
      </c>
      <c r="C4" s="3" t="s">
        <v>5</v>
      </c>
      <c r="D4" s="3" t="s">
        <v>6</v>
      </c>
      <c r="E4" s="3" t="s">
        <v>7</v>
      </c>
      <c r="F4" s="3" t="s">
        <v>8</v>
      </c>
    </row>
    <row r="5" spans="1:7" ht="38.25">
      <c r="A5" s="43" t="s">
        <v>79</v>
      </c>
      <c r="B5" s="44" t="s">
        <v>80</v>
      </c>
      <c r="C5" s="6">
        <v>1.8974</v>
      </c>
      <c r="D5" s="7" t="s">
        <v>11</v>
      </c>
      <c r="E5" s="7">
        <v>642.78</v>
      </c>
      <c r="F5" s="45">
        <f>E5*C5</f>
        <v>1219.610772</v>
      </c>
    </row>
    <row r="6" spans="1:7" ht="114.75">
      <c r="A6" s="4" t="s">
        <v>57</v>
      </c>
      <c r="B6" s="5" t="s">
        <v>10</v>
      </c>
      <c r="C6" s="6">
        <v>23.64</v>
      </c>
      <c r="D6" s="7" t="s">
        <v>11</v>
      </c>
      <c r="E6" s="7">
        <v>112.53</v>
      </c>
      <c r="F6" s="45">
        <f t="shared" ref="F6:F17" si="0">E6*C6</f>
        <v>2660.2092000000002</v>
      </c>
    </row>
    <row r="7" spans="1:7" ht="89.25">
      <c r="A7" s="4" t="s">
        <v>58</v>
      </c>
      <c r="B7" s="8" t="s">
        <v>13</v>
      </c>
      <c r="C7" s="6">
        <v>4.3499999999999996</v>
      </c>
      <c r="D7" s="7" t="s">
        <v>14</v>
      </c>
      <c r="E7" s="7">
        <v>228.47</v>
      </c>
      <c r="F7" s="45">
        <f t="shared" si="0"/>
        <v>993.84449999999993</v>
      </c>
    </row>
    <row r="8" spans="1:7" ht="63.75">
      <c r="A8" s="4" t="s">
        <v>59</v>
      </c>
      <c r="B8" s="5" t="s">
        <v>16</v>
      </c>
      <c r="C8" s="6">
        <v>6.36</v>
      </c>
      <c r="D8" s="7" t="s">
        <v>14</v>
      </c>
      <c r="E8" s="7">
        <v>1191.77</v>
      </c>
      <c r="F8" s="45">
        <f t="shared" si="0"/>
        <v>7579.6572000000006</v>
      </c>
    </row>
    <row r="9" spans="1:7" ht="102">
      <c r="A9" s="4" t="s">
        <v>81</v>
      </c>
      <c r="B9" s="5" t="s">
        <v>82</v>
      </c>
      <c r="C9" s="6">
        <f>5.5+5.28</f>
        <v>10.780000000000001</v>
      </c>
      <c r="D9" s="7" t="s">
        <v>14</v>
      </c>
      <c r="E9" s="7">
        <v>6543.32</v>
      </c>
      <c r="F9" s="45">
        <f t="shared" si="0"/>
        <v>70536.989600000001</v>
      </c>
    </row>
    <row r="10" spans="1:7" ht="102">
      <c r="A10" s="23" t="s">
        <v>83</v>
      </c>
      <c r="B10" s="5" t="s">
        <v>68</v>
      </c>
      <c r="C10" s="6">
        <v>2.4900000000000002</v>
      </c>
      <c r="D10" s="7" t="s">
        <v>14</v>
      </c>
      <c r="E10" s="7">
        <v>6219.21</v>
      </c>
      <c r="F10" s="45">
        <f t="shared" si="0"/>
        <v>15485.832900000001</v>
      </c>
    </row>
    <row r="11" spans="1:7" ht="77.25" customHeight="1">
      <c r="A11" s="23" t="s">
        <v>84</v>
      </c>
      <c r="B11" s="5" t="s">
        <v>70</v>
      </c>
      <c r="C11" s="6">
        <v>0.47</v>
      </c>
      <c r="D11" s="7" t="s">
        <v>71</v>
      </c>
      <c r="E11" s="7">
        <v>53433.91</v>
      </c>
      <c r="F11" s="45">
        <f t="shared" si="0"/>
        <v>25113.937699999999</v>
      </c>
    </row>
    <row r="12" spans="1:7" ht="18.75">
      <c r="A12" s="4">
        <v>8</v>
      </c>
      <c r="B12" s="9" t="s">
        <v>19</v>
      </c>
      <c r="C12" s="6"/>
      <c r="D12" s="7"/>
      <c r="E12" s="7"/>
      <c r="F12" s="45"/>
    </row>
    <row r="13" spans="1:7" ht="15.75">
      <c r="A13" s="4" t="s">
        <v>20</v>
      </c>
      <c r="B13" s="5" t="s">
        <v>72</v>
      </c>
      <c r="C13" s="6">
        <v>4.3499999999999996</v>
      </c>
      <c r="D13" s="7" t="s">
        <v>14</v>
      </c>
      <c r="E13" s="7">
        <v>377.81</v>
      </c>
      <c r="F13" s="45">
        <f t="shared" si="0"/>
        <v>1643.4734999999998</v>
      </c>
    </row>
    <row r="14" spans="1:7" ht="15.75">
      <c r="A14" s="4" t="s">
        <v>22</v>
      </c>
      <c r="B14" s="5" t="s">
        <v>23</v>
      </c>
      <c r="C14" s="6">
        <v>6.52</v>
      </c>
      <c r="D14" s="7" t="s">
        <v>14</v>
      </c>
      <c r="E14" s="7">
        <v>788.13</v>
      </c>
      <c r="F14" s="45">
        <f t="shared" si="0"/>
        <v>5138.6075999999994</v>
      </c>
    </row>
    <row r="15" spans="1:7" ht="15.75">
      <c r="A15" s="4" t="s">
        <v>24</v>
      </c>
      <c r="B15" s="5" t="s">
        <v>25</v>
      </c>
      <c r="C15" s="6">
        <v>6.3607399999999998</v>
      </c>
      <c r="D15" s="7" t="s">
        <v>14</v>
      </c>
      <c r="E15" s="7">
        <v>756.83</v>
      </c>
      <c r="F15" s="45">
        <f t="shared" si="0"/>
        <v>4813.9988542000001</v>
      </c>
    </row>
    <row r="16" spans="1:7" ht="15.75">
      <c r="A16" s="4" t="s">
        <v>26</v>
      </c>
      <c r="B16" s="5" t="s">
        <v>27</v>
      </c>
      <c r="C16" s="6">
        <v>13.04</v>
      </c>
      <c r="D16" s="7" t="s">
        <v>14</v>
      </c>
      <c r="E16" s="7">
        <v>482.26</v>
      </c>
      <c r="F16" s="45">
        <f t="shared" si="0"/>
        <v>6288.6703999999991</v>
      </c>
    </row>
    <row r="17" spans="1:6" ht="15.75">
      <c r="A17" s="4" t="s">
        <v>28</v>
      </c>
      <c r="B17" s="5" t="s">
        <v>29</v>
      </c>
      <c r="C17" s="6">
        <v>25.54</v>
      </c>
      <c r="D17" s="7" t="s">
        <v>14</v>
      </c>
      <c r="E17" s="7">
        <v>167.71</v>
      </c>
      <c r="F17" s="45">
        <f t="shared" si="0"/>
        <v>4283.3134</v>
      </c>
    </row>
    <row r="18" spans="1:6">
      <c r="A18" s="10"/>
      <c r="B18" s="51"/>
      <c r="C18" s="51"/>
      <c r="D18" s="51"/>
      <c r="E18" s="51"/>
      <c r="F18" s="11">
        <f>SUM(F5:F17)</f>
        <v>145758.14562620001</v>
      </c>
    </row>
    <row r="19" spans="1:6" ht="41.25" customHeight="1">
      <c r="B19" s="52" t="s">
        <v>30</v>
      </c>
      <c r="C19" s="52"/>
      <c r="D19" s="52"/>
      <c r="E19" s="52"/>
      <c r="F19" s="52"/>
    </row>
  </sheetData>
  <mergeCells count="5">
    <mergeCell ref="A1:F1"/>
    <mergeCell ref="A2:F2"/>
    <mergeCell ref="A3:F3"/>
    <mergeCell ref="B18:E18"/>
    <mergeCell ref="B19:F19"/>
  </mergeCells>
  <pageMargins left="0.26" right="0.16"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G23"/>
  <sheetViews>
    <sheetView workbookViewId="0">
      <selection activeCell="B5" sqref="B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6" t="s">
        <v>0</v>
      </c>
      <c r="B1" s="47"/>
      <c r="C1" s="47"/>
      <c r="D1" s="47"/>
      <c r="E1" s="47"/>
      <c r="F1" s="47"/>
      <c r="G1" s="1"/>
    </row>
    <row r="2" spans="1:7" ht="18.75">
      <c r="A2" s="48" t="s">
        <v>1</v>
      </c>
      <c r="B2" s="49"/>
      <c r="C2" s="49"/>
      <c r="D2" s="49"/>
      <c r="E2" s="49"/>
      <c r="F2" s="49"/>
      <c r="G2" s="1"/>
    </row>
    <row r="3" spans="1:7" ht="29.25" customHeight="1">
      <c r="A3" s="50" t="s">
        <v>85</v>
      </c>
      <c r="B3" s="50"/>
      <c r="C3" s="50"/>
      <c r="D3" s="50"/>
      <c r="E3" s="50"/>
      <c r="F3" s="50"/>
      <c r="G3" s="2"/>
    </row>
    <row r="4" spans="1:7">
      <c r="A4" s="3" t="s">
        <v>3</v>
      </c>
      <c r="B4" s="3" t="s">
        <v>4</v>
      </c>
      <c r="C4" s="3" t="s">
        <v>5</v>
      </c>
      <c r="D4" s="3" t="s">
        <v>6</v>
      </c>
      <c r="E4" s="3" t="s">
        <v>7</v>
      </c>
      <c r="F4" s="3" t="s">
        <v>8</v>
      </c>
    </row>
    <row r="5" spans="1:7" ht="114.75">
      <c r="A5" s="4" t="s">
        <v>9</v>
      </c>
      <c r="B5" s="5" t="s">
        <v>10</v>
      </c>
      <c r="C5" s="6">
        <v>5.39</v>
      </c>
      <c r="D5" s="7" t="s">
        <v>11</v>
      </c>
      <c r="E5" s="7">
        <v>112.53</v>
      </c>
      <c r="F5" s="42">
        <f t="shared" ref="F5:F18" si="0">E5*C5</f>
        <v>606.5367</v>
      </c>
    </row>
    <row r="6" spans="1:7" ht="89.25">
      <c r="A6" s="4" t="s">
        <v>12</v>
      </c>
      <c r="B6" s="8" t="s">
        <v>13</v>
      </c>
      <c r="C6" s="6">
        <v>0.42</v>
      </c>
      <c r="D6" s="7" t="s">
        <v>14</v>
      </c>
      <c r="E6" s="7">
        <v>228.47</v>
      </c>
      <c r="F6" s="42">
        <f t="shared" si="0"/>
        <v>95.957399999999993</v>
      </c>
    </row>
    <row r="7" spans="1:7" ht="63.75">
      <c r="A7" s="4" t="s">
        <v>15</v>
      </c>
      <c r="B7" s="5" t="s">
        <v>16</v>
      </c>
      <c r="C7" s="6">
        <v>0.71</v>
      </c>
      <c r="D7" s="7" t="s">
        <v>14</v>
      </c>
      <c r="E7" s="7">
        <v>1191.77</v>
      </c>
      <c r="F7" s="42">
        <f t="shared" si="0"/>
        <v>846.1567</v>
      </c>
    </row>
    <row r="8" spans="1:7" ht="102">
      <c r="A8" s="4" t="s">
        <v>86</v>
      </c>
      <c r="B8" s="5" t="s">
        <v>61</v>
      </c>
      <c r="C8" s="6">
        <v>0.68</v>
      </c>
      <c r="D8" s="7" t="s">
        <v>14</v>
      </c>
      <c r="E8" s="7">
        <v>5913.66</v>
      </c>
      <c r="F8" s="42">
        <f t="shared" si="0"/>
        <v>4021.2888000000003</v>
      </c>
    </row>
    <row r="9" spans="1:7" ht="89.25">
      <c r="A9" s="4" t="s">
        <v>87</v>
      </c>
      <c r="B9" s="5" t="s">
        <v>63</v>
      </c>
      <c r="C9" s="6">
        <v>2.04</v>
      </c>
      <c r="D9" s="7" t="s">
        <v>14</v>
      </c>
      <c r="E9" s="6">
        <v>2788.17</v>
      </c>
      <c r="F9" s="42">
        <f t="shared" si="0"/>
        <v>5687.8668000000007</v>
      </c>
    </row>
    <row r="10" spans="1:7" ht="63.75">
      <c r="A10" s="23" t="s">
        <v>88</v>
      </c>
      <c r="B10" s="5" t="s">
        <v>65</v>
      </c>
      <c r="C10" s="6">
        <v>10.41</v>
      </c>
      <c r="D10" s="7" t="s">
        <v>66</v>
      </c>
      <c r="E10" s="6">
        <v>259.29000000000002</v>
      </c>
      <c r="F10" s="42">
        <f t="shared" si="0"/>
        <v>2699.2089000000001</v>
      </c>
    </row>
    <row r="11" spans="1:7" ht="102">
      <c r="A11" s="4" t="s">
        <v>89</v>
      </c>
      <c r="B11" s="5" t="s">
        <v>90</v>
      </c>
      <c r="C11" s="6">
        <v>2.2799999999999998</v>
      </c>
      <c r="D11" s="7" t="s">
        <v>14</v>
      </c>
      <c r="E11" s="7">
        <v>6543.32</v>
      </c>
      <c r="F11" s="42">
        <f t="shared" si="0"/>
        <v>14918.769599999998</v>
      </c>
    </row>
    <row r="12" spans="1:7" ht="89.25">
      <c r="A12" s="23" t="s">
        <v>91</v>
      </c>
      <c r="B12" s="5" t="s">
        <v>70</v>
      </c>
      <c r="C12" s="6">
        <v>0.14000000000000001</v>
      </c>
      <c r="D12" s="7" t="s">
        <v>71</v>
      </c>
      <c r="E12" s="7">
        <v>53433.91</v>
      </c>
      <c r="F12" s="42">
        <f t="shared" si="0"/>
        <v>7480.7474000000011</v>
      </c>
    </row>
    <row r="13" spans="1:7" ht="18.75">
      <c r="A13" s="4">
        <v>9</v>
      </c>
      <c r="B13" s="9" t="s">
        <v>19</v>
      </c>
      <c r="C13" s="6"/>
      <c r="D13" s="7"/>
      <c r="E13" s="7"/>
      <c r="F13" s="42"/>
    </row>
    <row r="14" spans="1:7" ht="15.75">
      <c r="A14" s="4" t="s">
        <v>20</v>
      </c>
      <c r="B14" s="5" t="s">
        <v>92</v>
      </c>
      <c r="C14" s="6">
        <v>0.42</v>
      </c>
      <c r="D14" s="7" t="s">
        <v>14</v>
      </c>
      <c r="E14" s="7">
        <v>431.75</v>
      </c>
      <c r="F14" s="42">
        <f t="shared" si="0"/>
        <v>181.33499999999998</v>
      </c>
    </row>
    <row r="15" spans="1:7" ht="15.75">
      <c r="A15" s="4" t="s">
        <v>22</v>
      </c>
      <c r="B15" s="5" t="s">
        <v>93</v>
      </c>
      <c r="C15" s="6">
        <v>2.31</v>
      </c>
      <c r="D15" s="7" t="s">
        <v>14</v>
      </c>
      <c r="E15" s="7">
        <v>710.13</v>
      </c>
      <c r="F15" s="42">
        <f t="shared" si="0"/>
        <v>1640.4003</v>
      </c>
    </row>
    <row r="16" spans="1:7" ht="15.75">
      <c r="A16" s="4" t="s">
        <v>24</v>
      </c>
      <c r="B16" s="5" t="s">
        <v>94</v>
      </c>
      <c r="C16" s="6">
        <v>2.75</v>
      </c>
      <c r="D16" s="7" t="s">
        <v>14</v>
      </c>
      <c r="E16" s="7">
        <v>664.32</v>
      </c>
      <c r="F16" s="42">
        <f t="shared" si="0"/>
        <v>1826.88</v>
      </c>
    </row>
    <row r="17" spans="1:6" ht="15.75">
      <c r="A17" s="4" t="s">
        <v>26</v>
      </c>
      <c r="B17" s="5" t="s">
        <v>95</v>
      </c>
      <c r="C17" s="6">
        <v>2.62</v>
      </c>
      <c r="D17" s="7" t="s">
        <v>14</v>
      </c>
      <c r="E17" s="7">
        <v>391.29</v>
      </c>
      <c r="F17" s="42">
        <f t="shared" si="0"/>
        <v>1025.1798000000001</v>
      </c>
    </row>
    <row r="18" spans="1:6" ht="15.75">
      <c r="A18" s="4" t="s">
        <v>28</v>
      </c>
      <c r="B18" s="5" t="s">
        <v>29</v>
      </c>
      <c r="C18" s="6">
        <v>5.39</v>
      </c>
      <c r="D18" s="7" t="s">
        <v>14</v>
      </c>
      <c r="E18" s="7">
        <v>167.7</v>
      </c>
      <c r="F18" s="42">
        <f t="shared" si="0"/>
        <v>903.90299999999991</v>
      </c>
    </row>
    <row r="19" spans="1:6">
      <c r="A19" s="10"/>
      <c r="B19" s="51"/>
      <c r="C19" s="51"/>
      <c r="D19" s="51"/>
      <c r="E19" s="51"/>
      <c r="F19" s="11">
        <f>SUM(F5:F18)</f>
        <v>41934.230399999993</v>
      </c>
    </row>
    <row r="20" spans="1:6">
      <c r="A20" s="12"/>
      <c r="B20" s="13"/>
      <c r="C20" s="13"/>
      <c r="D20" s="13"/>
      <c r="E20" s="13"/>
      <c r="F20" s="14"/>
    </row>
    <row r="21" spans="1:6" ht="8.25" customHeight="1">
      <c r="A21" s="12"/>
      <c r="B21" s="13"/>
      <c r="C21" s="13"/>
      <c r="D21" s="13"/>
      <c r="E21" s="13"/>
      <c r="F21" s="14"/>
    </row>
    <row r="22" spans="1:6" ht="69.75" customHeight="1">
      <c r="B22" s="52" t="s">
        <v>30</v>
      </c>
      <c r="C22" s="52"/>
      <c r="D22" s="52"/>
      <c r="E22" s="52"/>
      <c r="F22" s="52"/>
    </row>
    <row r="23" spans="1:6" ht="47.25" customHeight="1"/>
  </sheetData>
  <mergeCells count="5">
    <mergeCell ref="A1:F1"/>
    <mergeCell ref="A2:F2"/>
    <mergeCell ref="A3:F3"/>
    <mergeCell ref="B19:E19"/>
    <mergeCell ref="B22:F22"/>
  </mergeCells>
  <pageMargins left="0.22" right="0.18"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G24"/>
  <sheetViews>
    <sheetView workbookViewId="0">
      <selection activeCell="E8" sqref="E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6" t="s">
        <v>0</v>
      </c>
      <c r="B1" s="47"/>
      <c r="C1" s="47"/>
      <c r="D1" s="47"/>
      <c r="E1" s="47"/>
      <c r="F1" s="47"/>
      <c r="G1" s="1"/>
    </row>
    <row r="2" spans="1:7" ht="18.75">
      <c r="A2" s="48" t="s">
        <v>1</v>
      </c>
      <c r="B2" s="49"/>
      <c r="C2" s="49"/>
      <c r="D2" s="49"/>
      <c r="E2" s="49"/>
      <c r="F2" s="49"/>
      <c r="G2" s="1"/>
    </row>
    <row r="3" spans="1:7" ht="23.25" customHeight="1">
      <c r="A3" s="50" t="s">
        <v>96</v>
      </c>
      <c r="B3" s="50"/>
      <c r="C3" s="50"/>
      <c r="D3" s="50"/>
      <c r="E3" s="50"/>
      <c r="F3" s="50"/>
      <c r="G3" s="2"/>
    </row>
    <row r="4" spans="1:7">
      <c r="A4" s="3" t="s">
        <v>3</v>
      </c>
      <c r="B4" s="3" t="s">
        <v>4</v>
      </c>
      <c r="C4" s="3" t="s">
        <v>5</v>
      </c>
      <c r="D4" s="3" t="s">
        <v>6</v>
      </c>
      <c r="E4" s="3" t="s">
        <v>7</v>
      </c>
      <c r="F4" s="3" t="s">
        <v>8</v>
      </c>
    </row>
    <row r="5" spans="1:7" ht="25.5">
      <c r="A5" s="7" t="s">
        <v>97</v>
      </c>
      <c r="B5" s="5" t="s">
        <v>98</v>
      </c>
      <c r="C5" s="7">
        <v>0.71</v>
      </c>
      <c r="D5" s="7" t="s">
        <v>11</v>
      </c>
      <c r="E5" s="7">
        <v>642.78</v>
      </c>
      <c r="F5" s="42">
        <f t="shared" ref="F5:F19" si="0">E5*C5</f>
        <v>456.37379999999996</v>
      </c>
    </row>
    <row r="6" spans="1:7" ht="114.75">
      <c r="A6" s="4" t="s">
        <v>57</v>
      </c>
      <c r="B6" s="5" t="s">
        <v>10</v>
      </c>
      <c r="C6" s="6">
        <v>4.3600000000000003</v>
      </c>
      <c r="D6" s="7" t="s">
        <v>11</v>
      </c>
      <c r="E6" s="7">
        <v>112.53</v>
      </c>
      <c r="F6" s="42">
        <f t="shared" si="0"/>
        <v>490.63080000000002</v>
      </c>
    </row>
    <row r="7" spans="1:7" ht="89.25">
      <c r="A7" s="4" t="s">
        <v>58</v>
      </c>
      <c r="B7" s="8" t="s">
        <v>13</v>
      </c>
      <c r="C7" s="6">
        <v>0.35</v>
      </c>
      <c r="D7" s="7" t="s">
        <v>14</v>
      </c>
      <c r="E7" s="7">
        <v>228.47</v>
      </c>
      <c r="F7" s="42">
        <f t="shared" si="0"/>
        <v>79.964500000000001</v>
      </c>
    </row>
    <row r="8" spans="1:7" ht="63.75">
      <c r="A8" s="4" t="s">
        <v>59</v>
      </c>
      <c r="B8" s="5" t="s">
        <v>16</v>
      </c>
      <c r="C8" s="6">
        <v>0.59</v>
      </c>
      <c r="D8" s="7" t="s">
        <v>14</v>
      </c>
      <c r="E8" s="7">
        <v>1191.77</v>
      </c>
      <c r="F8" s="42">
        <f t="shared" si="0"/>
        <v>703.14429999999993</v>
      </c>
    </row>
    <row r="9" spans="1:7" ht="102">
      <c r="A9" s="4" t="s">
        <v>81</v>
      </c>
      <c r="B9" s="5" t="s">
        <v>61</v>
      </c>
      <c r="C9" s="6">
        <v>1.99</v>
      </c>
      <c r="D9" s="7" t="s">
        <v>14</v>
      </c>
      <c r="E9" s="7">
        <v>5913.66</v>
      </c>
      <c r="F9" s="42">
        <f t="shared" si="0"/>
        <v>11768.1834</v>
      </c>
    </row>
    <row r="10" spans="1:7" ht="89.25">
      <c r="A10" s="4" t="s">
        <v>62</v>
      </c>
      <c r="B10" s="5" t="s">
        <v>63</v>
      </c>
      <c r="C10" s="6">
        <v>1.7</v>
      </c>
      <c r="D10" s="7" t="s">
        <v>14</v>
      </c>
      <c r="E10" s="7">
        <v>2788.17</v>
      </c>
      <c r="F10" s="42">
        <f t="shared" si="0"/>
        <v>4739.8890000000001</v>
      </c>
    </row>
    <row r="11" spans="1:7" ht="63.75">
      <c r="A11" s="23" t="s">
        <v>64</v>
      </c>
      <c r="B11" s="5" t="s">
        <v>65</v>
      </c>
      <c r="C11" s="6">
        <v>7.28</v>
      </c>
      <c r="D11" s="7" t="s">
        <v>66</v>
      </c>
      <c r="E11" s="7">
        <v>259.29000000000002</v>
      </c>
      <c r="F11" s="42">
        <f t="shared" si="0"/>
        <v>1887.6312000000003</v>
      </c>
    </row>
    <row r="12" spans="1:7" ht="102">
      <c r="A12" s="23" t="s">
        <v>67</v>
      </c>
      <c r="B12" s="5" t="s">
        <v>68</v>
      </c>
      <c r="C12" s="6">
        <v>0.95</v>
      </c>
      <c r="D12" s="7" t="s">
        <v>14</v>
      </c>
      <c r="E12" s="7">
        <v>6219.21</v>
      </c>
      <c r="F12" s="42">
        <f t="shared" si="0"/>
        <v>5908.2494999999999</v>
      </c>
    </row>
    <row r="13" spans="1:7" ht="89.25">
      <c r="A13" s="23" t="s">
        <v>69</v>
      </c>
      <c r="B13" s="5" t="s">
        <v>70</v>
      </c>
      <c r="C13" s="6">
        <v>0.12</v>
      </c>
      <c r="D13" s="7" t="s">
        <v>71</v>
      </c>
      <c r="E13" s="7">
        <v>53433.91</v>
      </c>
      <c r="F13" s="42">
        <f t="shared" si="0"/>
        <v>6412.0691999999999</v>
      </c>
    </row>
    <row r="14" spans="1:7" ht="18.75">
      <c r="A14" s="4">
        <v>10</v>
      </c>
      <c r="B14" s="9" t="s">
        <v>19</v>
      </c>
      <c r="C14" s="6"/>
      <c r="D14" s="7"/>
      <c r="E14" s="7"/>
      <c r="F14" s="42"/>
    </row>
    <row r="15" spans="1:7" ht="15.75">
      <c r="A15" s="4" t="s">
        <v>20</v>
      </c>
      <c r="B15" s="5" t="s">
        <v>92</v>
      </c>
      <c r="C15" s="6">
        <v>0.59</v>
      </c>
      <c r="D15" s="7" t="s">
        <v>14</v>
      </c>
      <c r="E15" s="7">
        <v>431.75</v>
      </c>
      <c r="F15" s="42">
        <f t="shared" si="0"/>
        <v>254.73249999999999</v>
      </c>
    </row>
    <row r="16" spans="1:7" ht="15.75">
      <c r="A16" s="4" t="s">
        <v>22</v>
      </c>
      <c r="B16" s="5" t="s">
        <v>93</v>
      </c>
      <c r="C16" s="6">
        <v>2.10399</v>
      </c>
      <c r="D16" s="7" t="s">
        <v>14</v>
      </c>
      <c r="E16" s="7">
        <v>710.13</v>
      </c>
      <c r="F16" s="42">
        <f t="shared" si="0"/>
        <v>1494.1064186999999</v>
      </c>
    </row>
    <row r="17" spans="1:6" ht="15.75">
      <c r="A17" s="4" t="s">
        <v>24</v>
      </c>
      <c r="B17" s="5" t="s">
        <v>94</v>
      </c>
      <c r="C17" s="6">
        <v>2.29</v>
      </c>
      <c r="D17" s="7" t="s">
        <v>14</v>
      </c>
      <c r="E17" s="7">
        <v>664.32</v>
      </c>
      <c r="F17" s="42">
        <f t="shared" si="0"/>
        <v>1521.2928000000002</v>
      </c>
    </row>
    <row r="18" spans="1:6" ht="15.75">
      <c r="A18" s="4" t="s">
        <v>26</v>
      </c>
      <c r="B18" s="5" t="s">
        <v>95</v>
      </c>
      <c r="C18" s="6">
        <v>2.6078999999999999</v>
      </c>
      <c r="D18" s="7" t="s">
        <v>14</v>
      </c>
      <c r="E18" s="7">
        <v>391.29</v>
      </c>
      <c r="F18" s="42">
        <f t="shared" si="0"/>
        <v>1020.445191</v>
      </c>
    </row>
    <row r="19" spans="1:6" ht="15.75">
      <c r="A19" s="4" t="s">
        <v>28</v>
      </c>
      <c r="B19" s="5" t="s">
        <v>29</v>
      </c>
      <c r="C19" s="6">
        <v>5.07</v>
      </c>
      <c r="D19" s="7" t="s">
        <v>14</v>
      </c>
      <c r="E19" s="7">
        <v>167.7</v>
      </c>
      <c r="F19" s="42">
        <f t="shared" si="0"/>
        <v>850.23900000000003</v>
      </c>
    </row>
    <row r="20" spans="1:6">
      <c r="A20" s="10"/>
      <c r="B20" s="51"/>
      <c r="C20" s="51"/>
      <c r="D20" s="51"/>
      <c r="E20" s="51"/>
      <c r="F20" s="11">
        <f>SUM(F5:F19)</f>
        <v>37586.951609700001</v>
      </c>
    </row>
    <row r="21" spans="1:6">
      <c r="A21" s="12"/>
      <c r="B21" s="13"/>
      <c r="C21" s="13"/>
      <c r="D21" s="13"/>
      <c r="E21" s="13"/>
      <c r="F21" s="14"/>
    </row>
    <row r="22" spans="1:6" ht="8.25" customHeight="1">
      <c r="A22" s="12"/>
      <c r="B22" s="13"/>
      <c r="C22" s="13"/>
      <c r="D22" s="13"/>
      <c r="E22" s="13"/>
      <c r="F22" s="14"/>
    </row>
    <row r="23" spans="1:6" ht="69.75" customHeight="1">
      <c r="B23" s="52" t="s">
        <v>30</v>
      </c>
      <c r="C23" s="52"/>
      <c r="D23" s="52"/>
      <c r="E23" s="52"/>
      <c r="F23" s="52"/>
    </row>
    <row r="24" spans="1:6" ht="47.25" customHeight="1"/>
  </sheetData>
  <mergeCells count="5">
    <mergeCell ref="A1:F1"/>
    <mergeCell ref="A2:F2"/>
    <mergeCell ref="A3:F3"/>
    <mergeCell ref="B20:E20"/>
    <mergeCell ref="B23:F23"/>
  </mergeCells>
  <pageMargins left="0.19" right="0.19"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Scheme No-01</vt:lpstr>
      <vt:lpstr>Scheme No-02</vt:lpstr>
      <vt:lpstr>Scheme NO-03</vt:lpstr>
      <vt:lpstr>Scheme NO-04</vt:lpstr>
      <vt:lpstr>Scheme No-05</vt:lpstr>
      <vt:lpstr>Scheme NO-06</vt:lpstr>
      <vt:lpstr>Scheme No-07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2018-07-07T06:43:14Z</cp:lastPrinted>
  <dcterms:created xsi:type="dcterms:W3CDTF">2018-07-07T05:44:05Z</dcterms:created>
  <dcterms:modified xsi:type="dcterms:W3CDTF">2018-07-07T06:44:13Z</dcterms:modified>
</cp:coreProperties>
</file>