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cheme NO -01" sheetId="1" r:id="rId1"/>
    <sheet name="Scheme No-2" sheetId="2" r:id="rId2"/>
    <sheet name="Scheme No-03" sheetId="3" r:id="rId3"/>
    <sheet name="Scheme No-04" sheetId="4" r:id="rId4"/>
    <sheet name="Scheme NO-05" sheetId="5" r:id="rId5"/>
    <sheet name="Scheme No-06" sheetId="6" r:id="rId6"/>
  </sheets>
  <calcPr calcId="124519"/>
</workbook>
</file>

<file path=xl/calcChain.xml><?xml version="1.0" encoding="utf-8"?>
<calcChain xmlns="http://schemas.openxmlformats.org/spreadsheetml/2006/main">
  <c r="H15" i="6"/>
  <c r="D15"/>
  <c r="H14"/>
  <c r="D14"/>
  <c r="H13"/>
  <c r="D13"/>
  <c r="C13"/>
  <c r="H11"/>
  <c r="H10"/>
  <c r="H9"/>
  <c r="D9"/>
  <c r="H8"/>
  <c r="D8"/>
  <c r="H7"/>
  <c r="D7"/>
  <c r="H6"/>
  <c r="D6"/>
  <c r="H5"/>
  <c r="D5"/>
  <c r="H4"/>
  <c r="H16" s="1"/>
  <c r="D4"/>
  <c r="F9" i="5" l="1"/>
  <c r="F8"/>
  <c r="F6"/>
  <c r="F5"/>
  <c r="F10" s="1"/>
  <c r="F10" i="4" l="1"/>
  <c r="F9"/>
  <c r="F8"/>
  <c r="F6"/>
  <c r="F11" s="1"/>
  <c r="F5"/>
  <c r="F18" i="3" l="1"/>
  <c r="F17"/>
  <c r="F16"/>
  <c r="F15"/>
  <c r="F14"/>
  <c r="F12"/>
  <c r="F11"/>
  <c r="F10"/>
  <c r="F9"/>
  <c r="F8"/>
  <c r="F7"/>
  <c r="F6"/>
  <c r="F19" s="1"/>
  <c r="F5"/>
  <c r="H17" i="2" l="1"/>
  <c r="H16"/>
  <c r="H15"/>
  <c r="H14"/>
  <c r="H12"/>
  <c r="H11"/>
  <c r="H10"/>
  <c r="H9"/>
  <c r="H8"/>
  <c r="H7"/>
  <c r="H6"/>
  <c r="H5"/>
  <c r="H18" s="1"/>
  <c r="F15" i="1" l="1"/>
  <c r="F14"/>
  <c r="F13"/>
  <c r="F12"/>
  <c r="F11"/>
  <c r="F10"/>
  <c r="F9"/>
  <c r="F8"/>
  <c r="F7"/>
  <c r="F6"/>
  <c r="F5"/>
</calcChain>
</file>

<file path=xl/sharedStrings.xml><?xml version="1.0" encoding="utf-8"?>
<sst xmlns="http://schemas.openxmlformats.org/spreadsheetml/2006/main" count="232" uniqueCount="120">
  <si>
    <t>RANCHI MUNICIPAL CORPORATION, RANCHI</t>
  </si>
  <si>
    <t xml:space="preserve">BILL OF QUANTITY </t>
  </si>
  <si>
    <t xml:space="preserve">Name of Work :-Construction of Road from Sulbh Sauchalaya to Nandu Sahu house at Birsa Bus Stand. </t>
  </si>
  <si>
    <t>SL.NO.</t>
  </si>
  <si>
    <t>ITEMS OF WORK</t>
  </si>
  <si>
    <t>QTY</t>
  </si>
  <si>
    <t>Unit</t>
  </si>
  <si>
    <t>Rate</t>
  </si>
  <si>
    <t>Amount</t>
  </si>
  <si>
    <t>1
JBCD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</si>
  <si>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</si>
  <si>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</si>
  <si>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2.
JBCD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</si>
  <si>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</si>
  <si>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color theme="1"/>
        <rFont val="Times New Roman"/>
        <family val="1"/>
      </rPr>
      <t>3</t>
    </r>
  </si>
  <si>
    <t>3..
8.6.8</t>
  </si>
  <si>
    <t>Dismantling pucca brick or lime work  including stacking serviceable  materials in countable  stacks within 12M. Lead and disposal of unserviceable  materials with all leads all  complete as per direction of E/I.</t>
  </si>
  <si>
    <r>
      <t>Per M</t>
    </r>
    <r>
      <rPr>
        <b/>
        <vertAlign val="superscript"/>
        <sz val="10"/>
        <color rgb="FF000000"/>
        <rFont val="Times New Roman"/>
        <family val="1"/>
      </rPr>
      <t>3</t>
    </r>
  </si>
  <si>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</si>
  <si>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</si>
  <si>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Carrige of Material </t>
  </si>
  <si>
    <t>i</t>
  </si>
  <si>
    <t xml:space="preserve">Sand 42 KM </t>
  </si>
  <si>
    <t>ii</t>
  </si>
  <si>
    <t xml:space="preserve">Sand 18 KM </t>
  </si>
  <si>
    <t>iii</t>
  </si>
  <si>
    <t>Stone Chips&amp;dust  (lead 15 KM)</t>
  </si>
  <si>
    <t xml:space="preserve">iv </t>
  </si>
  <si>
    <t>Stone Boulder (lead 36 KM)</t>
  </si>
  <si>
    <t>v</t>
  </si>
  <si>
    <t>Earth ( Lead upto 01 K.M )</t>
  </si>
  <si>
    <t>BOQ Cost</t>
  </si>
  <si>
    <t xml:space="preserve">                                                                                                         Executive Engineer 
                                                                                                         Ranchi Municipal Corporation
                                                                                                         Ranchi</t>
  </si>
  <si>
    <t>Name of Work :- Construction of RCC drain in netaji subhas nagar from santosh gupta to pankaj 
                             Chaturvedi house under ward no-36</t>
  </si>
  <si>
    <t xml:space="preserve">  </t>
  </si>
  <si>
    <t>Qty</t>
  </si>
  <si>
    <t>Providiing man days for site clearence leveling dressing etc all complete as per specification and direction of E/I</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</si>
  <si>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</si>
  <si>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</si>
  <si>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</si>
  <si>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3
5.1.10</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</si>
  <si>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</si>
  <si>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</si>
  <si>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5.3.5.1</t>
  </si>
  <si>
    <t>Providing R.C.C. M-200 in nominal mix of (1:1.5:3) in in foundation and plinth with approved quality of stone chips ……………….. Do ………….. all complete as per building specification and direction of E/I.</t>
  </si>
  <si>
    <t>6
5.3.30.1</t>
  </si>
  <si>
    <t>Providing R.C.C.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</si>
  <si>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7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</si>
  <si>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</si>
  <si>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</si>
  <si>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</si>
  <si>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</si>
  <si>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</si>
  <si>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</si>
  <si>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13 KM </t>
  </si>
  <si>
    <t>A(i)</t>
  </si>
  <si>
    <t xml:space="preserve">Sand 49 KM </t>
  </si>
  <si>
    <t>B</t>
  </si>
  <si>
    <t>Stone Chips  (lead 22 KM)</t>
  </si>
  <si>
    <t>C</t>
  </si>
  <si>
    <t>Earth ( Lead upto 1 K.M )</t>
  </si>
  <si>
    <t xml:space="preserve">                                                                                                    Assistant Engineer 
                                                                                                         Ranchi Municipal Corporation
                                                                                                         Ranchi</t>
  </si>
  <si>
    <r>
      <t xml:space="preserve">Name of Work :- </t>
    </r>
    <r>
      <rPr>
        <b/>
        <sz val="11"/>
        <color theme="1"/>
        <rFont val="K"/>
      </rPr>
      <t xml:space="preserve">Construction of Drain ward no-47 the house of Babu lal sami to mandal
                            house </t>
    </r>
  </si>
  <si>
    <t>UNIT</t>
  </si>
  <si>
    <t>RATE</t>
  </si>
  <si>
    <t>AMOUNT</t>
  </si>
  <si>
    <t>1
5.1.1
+
5.1.2</t>
  </si>
  <si>
    <t>2
5.1.10</t>
  </si>
  <si>
    <t>3
8.6.8</t>
  </si>
  <si>
    <t>4
5.3.2.</t>
  </si>
  <si>
    <t>5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</si>
  <si>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</si>
  <si>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</si>
  <si>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</si>
  <si>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</si>
  <si>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7
5.3.30.1</t>
  </si>
  <si>
    <t>Providing Precast R.C.C. M-200 in nominal mix (1:1.5:3) in slab with approved quality of stone metal grade III (50mm to 25mm size) and clean coarse sand to F.M 2.5 to 3 including screening, shuttering, mixing cement concrete in mixer and placing in position, vibrating, striking, curing, taxes and royalty all complete as per building specification and direction of E/I</t>
  </si>
  <si>
    <t>CUM</t>
  </si>
  <si>
    <t>10
5.5.5</t>
  </si>
  <si>
    <t>Carriage of Materials</t>
  </si>
  <si>
    <t xml:space="preserve"> sand 42 KM</t>
  </si>
  <si>
    <t xml:space="preserve"> Local sand 18 KM</t>
  </si>
  <si>
    <t>Stone Boulder 29 Km</t>
  </si>
  <si>
    <t>Stone Chips  (Lead 15  KM)</t>
  </si>
  <si>
    <t>F</t>
  </si>
  <si>
    <t xml:space="preserve">                                                                                                         Assistant Engineer 
                                                                                                         Ranchi Municipal Corporation
                                                                                                         Ranchi</t>
  </si>
  <si>
    <t>Name of Work :- Construction for the Renovation of PCC road at Doranada infront of Bhawanipur devi 
                            mandap mandir from culvert to C-type quarter in ward No-46</t>
  </si>
  <si>
    <t>1
5.3.2.1</t>
  </si>
  <si>
    <t>2
JBCD
 P-29 
Sl No-15*1.1
+
P-41/
Sl No-
1*1.1/3.0</t>
  </si>
  <si>
    <t>Providing supplying and spreading of moorum in flanks at site -------------- all complete as per specification and direction of E/I. royalty Rs. 129.41/Cum+labour charge for unskilled labour/1.5 cum = Rs. 243.77/3.0)</t>
  </si>
  <si>
    <t>Cum</t>
  </si>
  <si>
    <t xml:space="preserve"> Sand 42 KM</t>
  </si>
  <si>
    <t>Moorum 20 KM</t>
  </si>
  <si>
    <t>Name of Work :- Renovation of PCC road from house of Drun Bhagrai house No-327 to house of sushil 
                             bando Under ward  no-53</t>
  </si>
  <si>
    <t>Labour for cleaning before this site complete as per specification and direction of E/I.</t>
  </si>
  <si>
    <t>2
5.3.2.1</t>
  </si>
  <si>
    <r>
      <rPr>
        <b/>
        <sz val="12"/>
        <rFont val="Times New Roman"/>
        <family val="1"/>
      </rPr>
      <t>Name of Scheme :- Construction of Bituminous road at kalyanpur near Sudhir appartment singh 
                                 more Under ward no-53</t>
    </r>
    <r>
      <rPr>
        <b/>
        <sz val="12"/>
        <rFont val="Kruti Dev 010"/>
      </rPr>
      <t xml:space="preserve">
</t>
    </r>
  </si>
  <si>
    <t>Qty.</t>
  </si>
  <si>
    <t>1
(3.18)
(i)</t>
  </si>
  <si>
    <t xml:space="preserve">Granular Sub Base/Base/Surface course with local materials (Table 400.13) by mix in place method normal Construction of granular sub-base by providing local material spreading in uniform layers with motor grader on prepared surface mixing by mix in achieve the desired density complete complete as per clause 401.4 as per Technical Specification Clause 408
(ii) Using Gravel mix soil Using </t>
  </si>
  <si>
    <t>2
5.3
(ii)
Road</t>
  </si>
  <si>
    <t>Bituminous Macadam (Providing and laying bituminous macadam with 100-120 TPH hot mix plant producing and average output of 75 tonnes per hour using crushed aggregates of specified grading  premixed with bituminous binder, transported to site, laid over a previously prepared surface with paver finisher to the required grade, level and aligment and rolled as per clauses 501.7 to achieve the desired compaction)</t>
  </si>
  <si>
    <t xml:space="preserve">3
5.8
(i)
</t>
  </si>
  <si>
    <t xml:space="preserve">Bituminous Concrete (Providing and laying bituminous concrete with 100-120 TPH bath type hot mix plant producing an average output of 75 tonnes pe hour using crushed aggregates of specified grading premixed with bituminous binder @5.4 to 5.6% of mix and filler transportiong the hot mix ot work site laying with a gydrostatic paver finisher with sensor control to the  required grade level and alignment rolling with smooth wheeled vibratory and  tandem rollers to achieve the desired compaction as per MoRTH specification clause No-509 complete in all respects) .
</t>
  </si>
  <si>
    <t xml:space="preserve">4
5.1
</t>
  </si>
  <si>
    <t>providing and applying PRIME COAT WITH bituminous concrete on prepared surface of granula sub-base including cleaning the road surface and spraying primer at the rat eof 0.60kg/sqm using mechanical means</t>
  </si>
  <si>
    <t xml:space="preserve">5
5.2
</t>
  </si>
  <si>
    <t>Providing and applying Tack coat with bituminous emulsion pressure distribution @0.20kg/sqm on the prepared bitumineous/gradular surface cleaned with mechanical broom</t>
  </si>
  <si>
    <t xml:space="preserve">6
8.13
</t>
  </si>
  <si>
    <t>Road Marking with hot applied thermoplastic compound with refilectorising glass beads on Bituminous surface Providing and laying of hot  applied thermoplastic compound 2.5 mm thick including reflectorising  glass beads @ 250gms per sqm area thickness of 2.5 mm is exclusive of surface applied  glass beads as per IRC:35 . The finished surface to be level  uniform and free from streaks and holess).</t>
  </si>
  <si>
    <t xml:space="preserve">7
8.4
</t>
  </si>
  <si>
    <t xml:space="preserve">Retro reflectorised traffc signs (Providing and fixing of retro-reflectorised cautionary mandatory and informatory sign as per IRC:67 made of high intensity grade sheeting  vide  clause 801.3 fixed over aluminium sheeting 1.5 mm thick supported on a mild steel angle iron post 75 mm x 75  mm x 6 mm firmly fixed to the ground by means or property designed foundation with M 15 grade  cement concrete 45 cm x 45 cm x 60 cm, 60 cm below ground level .as per approved drawing)
(i) 60 cm equilateral rectangular
</t>
  </si>
  <si>
    <t>each</t>
  </si>
  <si>
    <t>8
5.3.2</t>
  </si>
  <si>
    <t>Per M3</t>
  </si>
  <si>
    <t>Stone Aggregates (Lead 15KM)</t>
  </si>
  <si>
    <t>Moorum lead 20 KM</t>
  </si>
  <si>
    <t>.</t>
  </si>
  <si>
    <t>Boq cost</t>
  </si>
  <si>
    <t xml:space="preserve">                                                                                                       Assistant Engineer 
                                                                                                         Ranchi Municipal Corporation</t>
  </si>
</sst>
</file>

<file path=xl/styles.xml><?xml version="1.0" encoding="utf-8"?>
<styleSheet xmlns="http://schemas.openxmlformats.org/spreadsheetml/2006/main">
  <numFmts count="2">
    <numFmt numFmtId="164" formatCode="0.000"/>
    <numFmt numFmtId="165" formatCode="0.0000"/>
  </numFmts>
  <fonts count="28">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8.5"/>
      <color theme="1"/>
      <name val="Times New Roman"/>
      <family val="1"/>
    </font>
    <font>
      <b/>
      <vertAlign val="superscript"/>
      <sz val="10"/>
      <color theme="1"/>
      <name val="Times New Roman"/>
      <family val="1"/>
    </font>
    <font>
      <b/>
      <sz val="10"/>
      <color rgb="FF000000"/>
      <name val="Times New Roman"/>
      <family val="1"/>
    </font>
    <font>
      <b/>
      <vertAlign val="superscript"/>
      <sz val="10"/>
      <color rgb="FF000000"/>
      <name val="Times New Roman"/>
      <family val="1"/>
    </font>
    <font>
      <b/>
      <sz val="8"/>
      <color theme="1"/>
      <name val="Times New Roman"/>
      <family val="1"/>
    </font>
    <font>
      <b/>
      <sz val="12"/>
      <color theme="1"/>
      <name val="Times New Roman"/>
      <family val="1"/>
    </font>
    <font>
      <sz val="12"/>
      <color theme="1"/>
      <name val="Calibri"/>
      <family val="2"/>
      <scheme val="minor"/>
    </font>
    <font>
      <b/>
      <sz val="11"/>
      <name val="Calibri"/>
      <family val="2"/>
      <scheme val="minor"/>
    </font>
    <font>
      <b/>
      <sz val="9"/>
      <color theme="1"/>
      <name val="Times New Roman"/>
      <family val="1"/>
    </font>
    <font>
      <b/>
      <sz val="14"/>
      <name val="Times New Roman"/>
      <family val="1"/>
    </font>
    <font>
      <b/>
      <sz val="16"/>
      <color theme="1"/>
      <name val="Calibri"/>
      <family val="2"/>
      <scheme val="minor"/>
    </font>
    <font>
      <b/>
      <sz val="11"/>
      <color theme="1"/>
      <name val="K"/>
    </font>
    <font>
      <b/>
      <sz val="11"/>
      <color theme="1"/>
      <name val="Kruti Dev 010"/>
    </font>
    <font>
      <b/>
      <sz val="11"/>
      <name val="Times New Roman"/>
      <family val="1"/>
    </font>
    <font>
      <sz val="11"/>
      <name val="Calibri"/>
      <family val="2"/>
      <scheme val="minor"/>
    </font>
    <font>
      <b/>
      <sz val="10"/>
      <name val="Calibri"/>
      <family val="2"/>
      <scheme val="minor"/>
    </font>
    <font>
      <b/>
      <sz val="12"/>
      <name val="Kruti Dev 010"/>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A6A6A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83">
    <xf numFmtId="0" fontId="0" fillId="0" borderId="0" xfId="0"/>
    <xf numFmtId="0" fontId="3" fillId="0" borderId="0" xfId="0" applyFont="1" applyBorder="1" applyAlignment="1">
      <alignment vertical="top"/>
    </xf>
    <xf numFmtId="0" fontId="4" fillId="0" borderId="0" xfId="0" applyFont="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vertical="justify" wrapText="1"/>
    </xf>
    <xf numFmtId="0" fontId="5" fillId="2" borderId="1" xfId="0" applyFont="1" applyFill="1" applyBorder="1" applyAlignment="1">
      <alignment horizontal="center" vertical="center" wrapText="1"/>
    </xf>
    <xf numFmtId="0" fontId="0" fillId="2" borderId="0" xfId="0" applyFont="1" applyFill="1"/>
    <xf numFmtId="0" fontId="6" fillId="0" borderId="1" xfId="0" applyFont="1" applyBorder="1" applyAlignment="1">
      <alignment horizontal="center" vertical="center" wrapText="1"/>
    </xf>
    <xf numFmtId="0" fontId="7" fillId="0" borderId="1" xfId="0" applyFont="1" applyBorder="1" applyAlignment="1">
      <alignment vertical="top" wrapText="1"/>
    </xf>
    <xf numFmtId="2" fontId="8"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horizontal="center" vertical="center" wrapText="1"/>
    </xf>
    <xf numFmtId="0" fontId="12" fillId="3" borderId="1" xfId="0" applyFont="1" applyFill="1" applyBorder="1" applyAlignment="1">
      <alignment vertical="top" wrapText="1"/>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4" fillId="0" borderId="2" xfId="0" applyFont="1" applyBorder="1" applyAlignment="1">
      <alignment horizontal="center" wrapText="1"/>
    </xf>
    <xf numFmtId="0" fontId="8" fillId="0" borderId="2" xfId="0" applyFont="1" applyBorder="1" applyAlignment="1">
      <alignment vertical="justify" wrapText="1"/>
    </xf>
    <xf numFmtId="0" fontId="15" fillId="0" borderId="2" xfId="0" applyFont="1" applyBorder="1" applyAlignment="1">
      <alignment vertical="center" wrapText="1"/>
    </xf>
    <xf numFmtId="0" fontId="16" fillId="0" borderId="0" xfId="0" applyFont="1"/>
    <xf numFmtId="0" fontId="7" fillId="0" borderId="1" xfId="0" applyFont="1" applyBorder="1" applyAlignment="1">
      <alignment vertical="justify" wrapText="1"/>
    </xf>
    <xf numFmtId="0" fontId="0" fillId="0" borderId="1" xfId="0" applyBorder="1" applyAlignment="1">
      <alignment horizontal="center"/>
    </xf>
    <xf numFmtId="0" fontId="0" fillId="0" borderId="0" xfId="0" applyBorder="1" applyAlignment="1">
      <alignment horizontal="center"/>
    </xf>
    <xf numFmtId="0" fontId="2" fillId="0" borderId="0" xfId="0" applyFont="1" applyBorder="1" applyAlignment="1">
      <alignment horizontal="right"/>
    </xf>
    <xf numFmtId="2" fontId="8" fillId="2" borderId="0"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vertical="justify"/>
    </xf>
    <xf numFmtId="0" fontId="0" fillId="0" borderId="0" xfId="0" applyAlignment="1">
      <alignment vertical="center"/>
    </xf>
    <xf numFmtId="0" fontId="5" fillId="4" borderId="1" xfId="0" applyFont="1" applyFill="1" applyBorder="1" applyAlignment="1">
      <alignment horizontal="center" vertical="top" wrapText="1"/>
    </xf>
    <xf numFmtId="0" fontId="18" fillId="2" borderId="1" xfId="0" applyFont="1" applyFill="1" applyBorder="1" applyAlignment="1">
      <alignment horizontal="center" vertical="center" wrapText="1"/>
    </xf>
    <xf numFmtId="0" fontId="8" fillId="2" borderId="1" xfId="0" applyFont="1" applyFill="1" applyBorder="1" applyAlignment="1">
      <alignment horizontal="justify" vertical="top" wrapText="1"/>
    </xf>
    <xf numFmtId="0" fontId="8" fillId="2" borderId="1" xfId="0" applyFont="1" applyFill="1" applyBorder="1" applyAlignment="1">
      <alignment horizontal="center" vertical="center" wrapText="1"/>
    </xf>
    <xf numFmtId="0" fontId="7" fillId="0" borderId="1" xfId="0" applyFont="1" applyBorder="1" applyAlignment="1">
      <alignment horizontal="justify" vertical="top" wrapText="1"/>
    </xf>
    <xf numFmtId="0" fontId="7" fillId="0" borderId="1" xfId="0" applyFont="1" applyBorder="1" applyAlignment="1">
      <alignment vertical="center" wrapText="1"/>
    </xf>
    <xf numFmtId="164" fontId="8" fillId="2" borderId="1"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0" fontId="19" fillId="0" borderId="1" xfId="0" applyFont="1" applyBorder="1" applyAlignment="1">
      <alignment horizontal="justify" vertical="top" wrapText="1"/>
    </xf>
    <xf numFmtId="0" fontId="0" fillId="0" borderId="1" xfId="0" applyBorder="1" applyAlignment="1">
      <alignment horizontal="center" vertical="center"/>
    </xf>
    <xf numFmtId="2" fontId="2" fillId="0" borderId="1" xfId="0" applyNumberFormat="1" applyFont="1" applyBorder="1" applyAlignment="1">
      <alignment horizontal="center" vertical="center"/>
    </xf>
    <xf numFmtId="0" fontId="0" fillId="0" borderId="0" xfId="0" applyBorder="1"/>
    <xf numFmtId="0" fontId="2" fillId="0" borderId="0" xfId="0" applyFont="1" applyBorder="1" applyAlignment="1">
      <alignment horizontal="center" vertical="center"/>
    </xf>
    <xf numFmtId="2" fontId="2" fillId="0" borderId="0" xfId="0" applyNumberFormat="1" applyFont="1" applyBorder="1" applyAlignment="1">
      <alignment horizontal="center" vertical="center"/>
    </xf>
    <xf numFmtId="0" fontId="20" fillId="0" borderId="0" xfId="0" applyFont="1" applyBorder="1" applyAlignment="1">
      <alignment vertical="top"/>
    </xf>
    <xf numFmtId="0" fontId="2" fillId="0" borderId="0" xfId="0" applyFont="1" applyBorder="1" applyAlignment="1">
      <alignment vertical="top" wrapText="1"/>
    </xf>
    <xf numFmtId="0" fontId="5" fillId="4" borderId="1" xfId="0" applyFont="1" applyFill="1" applyBorder="1" applyAlignment="1">
      <alignment horizontal="center" vertical="center" wrapText="1"/>
    </xf>
    <xf numFmtId="0" fontId="23" fillId="0" borderId="1" xfId="0" applyFont="1" applyBorder="1" applyAlignment="1">
      <alignment horizontal="justify" vertical="top" wrapText="1"/>
    </xf>
    <xf numFmtId="0" fontId="24" fillId="0" borderId="1" xfId="0" applyFont="1" applyBorder="1" applyAlignment="1">
      <alignment vertical="center"/>
    </xf>
    <xf numFmtId="0" fontId="25" fillId="0" borderId="1" xfId="0" applyFont="1" applyBorder="1" applyAlignment="1">
      <alignment vertical="center"/>
    </xf>
    <xf numFmtId="2" fontId="25" fillId="0" borderId="1" xfId="0" applyNumberFormat="1" applyFont="1" applyBorder="1" applyAlignment="1">
      <alignment horizontal="center" vertical="center"/>
    </xf>
    <xf numFmtId="0" fontId="24" fillId="0" borderId="0" xfId="0" applyFont="1" applyBorder="1" applyAlignment="1">
      <alignment vertical="center"/>
    </xf>
    <xf numFmtId="0" fontId="25" fillId="0" borderId="0" xfId="0" applyFont="1" applyBorder="1" applyAlignment="1">
      <alignment vertical="center"/>
    </xf>
    <xf numFmtId="0" fontId="25" fillId="0" borderId="0" xfId="0" applyFont="1" applyBorder="1" applyAlignment="1">
      <alignment horizontal="right" vertical="center"/>
    </xf>
    <xf numFmtId="2" fontId="25" fillId="0" borderId="0" xfId="0" applyNumberFormat="1" applyFont="1" applyBorder="1" applyAlignment="1">
      <alignment horizontal="center" vertical="center"/>
    </xf>
    <xf numFmtId="0" fontId="0" fillId="0" borderId="1" xfId="0" applyBorder="1"/>
    <xf numFmtId="2" fontId="7" fillId="0" borderId="1" xfId="0" applyNumberFormat="1" applyFont="1" applyBorder="1" applyAlignment="1">
      <alignment horizontal="center" vertical="center" wrapText="1"/>
    </xf>
    <xf numFmtId="2" fontId="7" fillId="0" borderId="9" xfId="0" applyNumberFormat="1" applyFont="1" applyFill="1" applyBorder="1" applyAlignment="1">
      <alignment horizontal="center" vertical="center" wrapText="1"/>
    </xf>
    <xf numFmtId="2" fontId="0" fillId="0" borderId="1" xfId="0" applyNumberFormat="1" applyBorder="1"/>
    <xf numFmtId="0" fontId="1" fillId="0" borderId="1" xfId="0" applyFont="1" applyBorder="1" applyAlignment="1">
      <alignment vertical="center"/>
    </xf>
    <xf numFmtId="2" fontId="17" fillId="0" borderId="1" xfId="0" applyNumberFormat="1"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3" fillId="0" borderId="0" xfId="0" applyFont="1" applyBorder="1" applyAlignment="1">
      <alignment horizontal="center" vertical="top"/>
    </xf>
    <xf numFmtId="0" fontId="4" fillId="0" borderId="1" xfId="0" applyFont="1" applyBorder="1" applyAlignment="1">
      <alignment horizontal="left" vertical="top" wrapText="1"/>
    </xf>
    <xf numFmtId="0" fontId="2" fillId="0" borderId="3"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17" fillId="0" borderId="0" xfId="0" applyFont="1" applyBorder="1" applyAlignment="1">
      <alignment horizontal="center" vertical="center" wrapText="1"/>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2" fillId="0" borderId="1" xfId="0" applyFont="1" applyBorder="1" applyAlignment="1">
      <alignment horizontal="center" vertical="center"/>
    </xf>
    <xf numFmtId="0" fontId="3" fillId="0" borderId="1" xfId="0" applyFont="1" applyBorder="1" applyAlignment="1">
      <alignment horizontal="center" vertical="top"/>
    </xf>
    <xf numFmtId="0" fontId="22" fillId="0" borderId="1" xfId="0" applyFont="1" applyBorder="1" applyAlignment="1">
      <alignment horizontal="left" vertical="top" wrapText="1"/>
    </xf>
    <xf numFmtId="0" fontId="25" fillId="0" borderId="4" xfId="0" applyFont="1" applyBorder="1" applyAlignment="1">
      <alignment horizontal="right" vertical="center"/>
    </xf>
    <xf numFmtId="0" fontId="25" fillId="0" borderId="5" xfId="0" applyFont="1" applyBorder="1" applyAlignment="1">
      <alignment horizontal="right" vertical="center"/>
    </xf>
    <xf numFmtId="0" fontId="2" fillId="0" borderId="1" xfId="0" applyFont="1" applyBorder="1" applyAlignment="1">
      <alignment horizontal="right"/>
    </xf>
    <xf numFmtId="0" fontId="20" fillId="0" borderId="1" xfId="0" applyFont="1" applyBorder="1" applyAlignment="1">
      <alignment horizontal="center" vertical="top"/>
    </xf>
    <xf numFmtId="0" fontId="26" fillId="0" borderId="1" xfId="0" applyFont="1" applyBorder="1" applyAlignment="1">
      <alignment horizontal="left" vertical="top" wrapText="1"/>
    </xf>
    <xf numFmtId="2" fontId="7" fillId="0" borderId="3" xfId="0" applyNumberFormat="1" applyFont="1" applyBorder="1" applyAlignment="1">
      <alignment horizontal="right" vertical="center" wrapText="1"/>
    </xf>
    <xf numFmtId="2" fontId="7" fillId="0" borderId="4" xfId="0" applyNumberFormat="1" applyFont="1" applyBorder="1" applyAlignment="1">
      <alignment horizontal="right" vertical="center" wrapText="1"/>
    </xf>
    <xf numFmtId="2" fontId="7" fillId="0" borderId="5" xfId="0" applyNumberFormat="1" applyFont="1" applyBorder="1" applyAlignment="1">
      <alignment horizontal="righ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19"/>
  <sheetViews>
    <sheetView tabSelected="1" workbookViewId="0">
      <selection activeCell="E6" sqref="E6"/>
    </sheetView>
  </sheetViews>
  <sheetFormatPr defaultRowHeight="15"/>
  <cols>
    <col min="1" max="1" width="6.7109375" style="26" customWidth="1"/>
    <col min="2" max="2" width="42" style="27" customWidth="1"/>
    <col min="3" max="3" width="10.28515625" style="28" customWidth="1"/>
    <col min="4" max="4" width="9.42578125" style="28" customWidth="1"/>
    <col min="5" max="5" width="11.5703125" style="28" customWidth="1"/>
    <col min="6" max="6" width="13.140625" style="28" customWidth="1"/>
  </cols>
  <sheetData>
    <row r="1" spans="1:8" ht="18.75">
      <c r="A1" s="63" t="s">
        <v>0</v>
      </c>
      <c r="B1" s="63"/>
      <c r="C1" s="63"/>
      <c r="D1" s="63"/>
      <c r="E1" s="63"/>
      <c r="F1" s="63"/>
      <c r="G1" s="1"/>
      <c r="H1" s="1"/>
    </row>
    <row r="2" spans="1:8" ht="18.75">
      <c r="A2" s="63" t="s">
        <v>1</v>
      </c>
      <c r="B2" s="63"/>
      <c r="C2" s="63"/>
      <c r="D2" s="63"/>
      <c r="E2" s="63"/>
      <c r="F2" s="63"/>
      <c r="G2" s="1"/>
      <c r="H2" s="1"/>
    </row>
    <row r="3" spans="1:8" ht="36" customHeight="1">
      <c r="A3" s="64" t="s">
        <v>2</v>
      </c>
      <c r="B3" s="64"/>
      <c r="C3" s="64"/>
      <c r="D3" s="64"/>
      <c r="E3" s="64"/>
      <c r="F3" s="64"/>
      <c r="G3" s="2"/>
      <c r="H3" s="2"/>
    </row>
    <row r="4" spans="1:8" s="6" customFormat="1">
      <c r="A4" s="3" t="s">
        <v>3</v>
      </c>
      <c r="B4" s="4" t="s">
        <v>4</v>
      </c>
      <c r="C4" s="5" t="s">
        <v>5</v>
      </c>
      <c r="D4" s="5" t="s">
        <v>6</v>
      </c>
      <c r="E4" s="5" t="s">
        <v>7</v>
      </c>
      <c r="F4" s="5" t="s">
        <v>8</v>
      </c>
    </row>
    <row r="5" spans="1:8" ht="103.5" customHeight="1">
      <c r="A5" s="7" t="s">
        <v>9</v>
      </c>
      <c r="B5" s="8" t="s">
        <v>10</v>
      </c>
      <c r="C5" s="9">
        <v>65.13</v>
      </c>
      <c r="D5" s="10" t="s">
        <v>11</v>
      </c>
      <c r="E5" s="10">
        <v>112.53</v>
      </c>
      <c r="F5" s="9">
        <f t="shared" ref="F5:F14" si="0">C5*E5</f>
        <v>7329.0788999999995</v>
      </c>
    </row>
    <row r="6" spans="1:8" ht="90.75" customHeight="1">
      <c r="A6" s="11" t="s">
        <v>12</v>
      </c>
      <c r="B6" s="12" t="s">
        <v>13</v>
      </c>
      <c r="C6" s="13">
        <v>18.41</v>
      </c>
      <c r="D6" s="13" t="s">
        <v>14</v>
      </c>
      <c r="E6" s="13">
        <v>228.47</v>
      </c>
      <c r="F6" s="9">
        <f t="shared" si="0"/>
        <v>4206.1327000000001</v>
      </c>
    </row>
    <row r="7" spans="1:8" ht="68.25" customHeight="1">
      <c r="A7" s="11" t="s">
        <v>15</v>
      </c>
      <c r="B7" s="14" t="s">
        <v>16</v>
      </c>
      <c r="C7" s="15">
        <v>30.92</v>
      </c>
      <c r="D7" s="15" t="s">
        <v>17</v>
      </c>
      <c r="E7" s="15">
        <v>1191.77</v>
      </c>
      <c r="F7" s="9">
        <f t="shared" si="0"/>
        <v>36849.528400000003</v>
      </c>
    </row>
    <row r="8" spans="1:8" ht="107.25" customHeight="1">
      <c r="A8" s="11" t="s">
        <v>18</v>
      </c>
      <c r="B8" s="12" t="s">
        <v>19</v>
      </c>
      <c r="C8" s="16">
        <v>28.32</v>
      </c>
      <c r="D8" s="13" t="s">
        <v>14</v>
      </c>
      <c r="E8" s="13">
        <v>6543.32</v>
      </c>
      <c r="F8" s="9">
        <f t="shared" si="0"/>
        <v>185306.8224</v>
      </c>
    </row>
    <row r="9" spans="1:8" s="20" customFormat="1" ht="15" customHeight="1">
      <c r="A9" s="17">
        <v>5</v>
      </c>
      <c r="B9" s="18" t="s">
        <v>20</v>
      </c>
      <c r="C9" s="19"/>
      <c r="D9" s="19"/>
      <c r="E9" s="19"/>
      <c r="F9" s="9">
        <f t="shared" si="0"/>
        <v>0</v>
      </c>
    </row>
    <row r="10" spans="1:8" s="20" customFormat="1" ht="15" customHeight="1">
      <c r="A10" s="7" t="s">
        <v>21</v>
      </c>
      <c r="B10" s="21" t="s">
        <v>22</v>
      </c>
      <c r="C10" s="9">
        <v>12.18</v>
      </c>
      <c r="D10" s="10" t="s">
        <v>11</v>
      </c>
      <c r="E10" s="9">
        <v>710.13</v>
      </c>
      <c r="F10" s="9">
        <f t="shared" si="0"/>
        <v>8649.3834000000006</v>
      </c>
    </row>
    <row r="11" spans="1:8" ht="15.75" customHeight="1">
      <c r="A11" s="7" t="s">
        <v>23</v>
      </c>
      <c r="B11" s="21" t="s">
        <v>24</v>
      </c>
      <c r="C11" s="9">
        <v>18.41</v>
      </c>
      <c r="D11" s="10" t="s">
        <v>11</v>
      </c>
      <c r="E11" s="10">
        <v>431.75</v>
      </c>
      <c r="F11" s="9">
        <f t="shared" si="0"/>
        <v>7948.5174999999999</v>
      </c>
    </row>
    <row r="12" spans="1:8" ht="15.75">
      <c r="A12" s="7" t="s">
        <v>25</v>
      </c>
      <c r="B12" s="21" t="s">
        <v>26</v>
      </c>
      <c r="C12" s="9">
        <v>24.35</v>
      </c>
      <c r="D12" s="10" t="s">
        <v>11</v>
      </c>
      <c r="E12" s="10">
        <v>391.29</v>
      </c>
      <c r="F12" s="9">
        <f t="shared" si="0"/>
        <v>9527.9115000000002</v>
      </c>
    </row>
    <row r="13" spans="1:8" ht="15.75">
      <c r="A13" s="7" t="s">
        <v>27</v>
      </c>
      <c r="B13" s="21" t="s">
        <v>28</v>
      </c>
      <c r="C13" s="9">
        <v>30.92</v>
      </c>
      <c r="D13" s="10" t="s">
        <v>11</v>
      </c>
      <c r="E13" s="10">
        <v>664.32</v>
      </c>
      <c r="F13" s="9">
        <f t="shared" si="0"/>
        <v>20540.774400000002</v>
      </c>
    </row>
    <row r="14" spans="1:8" ht="15.75">
      <c r="A14" s="7" t="s">
        <v>29</v>
      </c>
      <c r="B14" s="21" t="s">
        <v>30</v>
      </c>
      <c r="C14" s="9">
        <v>65.13</v>
      </c>
      <c r="D14" s="10" t="s">
        <v>11</v>
      </c>
      <c r="E14" s="10">
        <v>167.7</v>
      </c>
      <c r="F14" s="9">
        <f t="shared" si="0"/>
        <v>10922.300999999998</v>
      </c>
    </row>
    <row r="15" spans="1:8">
      <c r="A15" s="22"/>
      <c r="B15" s="65" t="s">
        <v>31</v>
      </c>
      <c r="C15" s="66"/>
      <c r="D15" s="66"/>
      <c r="E15" s="67"/>
      <c r="F15" s="9">
        <f>SUM(F5:F14)</f>
        <v>291280.45019999996</v>
      </c>
    </row>
    <row r="16" spans="1:8">
      <c r="A16" s="23"/>
      <c r="B16" s="24"/>
      <c r="C16" s="24"/>
      <c r="D16" s="24"/>
      <c r="E16" s="24"/>
      <c r="F16" s="25"/>
    </row>
    <row r="17" spans="2:6" ht="15" customHeight="1">
      <c r="B17" s="68" t="s">
        <v>32</v>
      </c>
      <c r="C17" s="68"/>
      <c r="D17" s="68"/>
      <c r="E17" s="68"/>
      <c r="F17" s="68"/>
    </row>
    <row r="18" spans="2:6">
      <c r="B18" s="68"/>
      <c r="C18" s="68"/>
      <c r="D18" s="68"/>
      <c r="E18" s="68"/>
      <c r="F18" s="68"/>
    </row>
    <row r="19" spans="2:6">
      <c r="B19" s="68"/>
      <c r="C19" s="68"/>
      <c r="D19" s="68"/>
      <c r="E19" s="68"/>
      <c r="F19" s="68"/>
    </row>
  </sheetData>
  <mergeCells count="5">
    <mergeCell ref="A1:F1"/>
    <mergeCell ref="A2:F2"/>
    <mergeCell ref="A3:F3"/>
    <mergeCell ref="B15:E15"/>
    <mergeCell ref="B17:F19"/>
  </mergeCells>
  <pageMargins left="0.18" right="0.16" top="0.51" bottom="0.4" header="0.3" footer="0.17"/>
  <pageSetup orientation="portrait" verticalDpi="0" r:id="rId1"/>
</worksheet>
</file>

<file path=xl/worksheets/sheet2.xml><?xml version="1.0" encoding="utf-8"?>
<worksheet xmlns="http://schemas.openxmlformats.org/spreadsheetml/2006/main" xmlns:r="http://schemas.openxmlformats.org/officeDocument/2006/relationships">
  <dimension ref="A1:J21"/>
  <sheetViews>
    <sheetView workbookViewId="0">
      <selection activeCell="A3" sqref="A3:H3"/>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69" t="s">
        <v>0</v>
      </c>
      <c r="B1" s="63"/>
      <c r="C1" s="63"/>
      <c r="D1" s="63"/>
      <c r="E1" s="63"/>
      <c r="F1" s="63"/>
      <c r="G1" s="63"/>
      <c r="H1" s="63"/>
      <c r="I1" s="1"/>
      <c r="J1" s="1"/>
    </row>
    <row r="2" spans="1:10" ht="18.75">
      <c r="A2" s="70" t="s">
        <v>1</v>
      </c>
      <c r="B2" s="71"/>
      <c r="C2" s="71"/>
      <c r="D2" s="71"/>
      <c r="E2" s="71"/>
      <c r="F2" s="71"/>
      <c r="G2" s="71"/>
      <c r="H2" s="71"/>
      <c r="I2" s="1"/>
      <c r="J2" s="1"/>
    </row>
    <row r="3" spans="1:10" ht="34.5" customHeight="1">
      <c r="A3" s="64" t="s">
        <v>33</v>
      </c>
      <c r="B3" s="64"/>
      <c r="C3" s="64"/>
      <c r="D3" s="64"/>
      <c r="E3" s="64"/>
      <c r="F3" s="64"/>
      <c r="G3" s="64"/>
      <c r="H3" s="64"/>
      <c r="I3" s="2"/>
      <c r="J3" s="2"/>
    </row>
    <row r="4" spans="1:10">
      <c r="A4" s="29" t="s">
        <v>34</v>
      </c>
      <c r="B4" s="29" t="s">
        <v>4</v>
      </c>
      <c r="C4" s="29"/>
      <c r="D4" s="29"/>
      <c r="E4" s="29" t="s">
        <v>35</v>
      </c>
      <c r="F4" s="29" t="s">
        <v>6</v>
      </c>
      <c r="G4" s="29" t="s">
        <v>7</v>
      </c>
      <c r="H4" s="29" t="s">
        <v>8</v>
      </c>
    </row>
    <row r="5" spans="1:10" ht="38.25">
      <c r="A5" s="30">
        <v>1</v>
      </c>
      <c r="B5" s="31" t="s">
        <v>36</v>
      </c>
      <c r="C5" s="9">
        <v>1.7</v>
      </c>
      <c r="D5" s="9">
        <v>5</v>
      </c>
      <c r="E5" s="9">
        <v>2</v>
      </c>
      <c r="F5" s="32" t="s">
        <v>37</v>
      </c>
      <c r="G5" s="32">
        <v>243.77</v>
      </c>
      <c r="H5" s="9">
        <f>G5*E5</f>
        <v>487.54</v>
      </c>
    </row>
    <row r="6" spans="1:10" ht="114.75">
      <c r="A6" s="7" t="s">
        <v>38</v>
      </c>
      <c r="B6" s="33" t="s">
        <v>39</v>
      </c>
      <c r="C6" s="9">
        <v>1.7</v>
      </c>
      <c r="D6" s="9">
        <v>24.76</v>
      </c>
      <c r="E6" s="9">
        <v>29.03</v>
      </c>
      <c r="F6" s="10" t="s">
        <v>11</v>
      </c>
      <c r="G6" s="10">
        <v>112.53</v>
      </c>
      <c r="H6" s="9">
        <f t="shared" ref="H6:H17" si="0">G6*E6</f>
        <v>3266.7459000000003</v>
      </c>
    </row>
    <row r="7" spans="1:10" ht="89.25">
      <c r="A7" s="7" t="s">
        <v>40</v>
      </c>
      <c r="B7" s="34" t="s">
        <v>13</v>
      </c>
      <c r="C7" s="9">
        <v>1.7</v>
      </c>
      <c r="D7" s="9">
        <v>2.4700000000000002</v>
      </c>
      <c r="E7" s="9">
        <v>2.12</v>
      </c>
      <c r="F7" s="10" t="s">
        <v>11</v>
      </c>
      <c r="G7" s="10">
        <v>228.47</v>
      </c>
      <c r="H7" s="9">
        <f t="shared" si="0"/>
        <v>484.35640000000001</v>
      </c>
    </row>
    <row r="8" spans="1:10" ht="63.75">
      <c r="A8" s="7" t="s">
        <v>41</v>
      </c>
      <c r="B8" s="33" t="s">
        <v>42</v>
      </c>
      <c r="C8" s="9">
        <v>1.7</v>
      </c>
      <c r="D8" s="9">
        <v>4.12</v>
      </c>
      <c r="E8" s="9">
        <v>3.54</v>
      </c>
      <c r="F8" s="10" t="s">
        <v>11</v>
      </c>
      <c r="G8" s="10">
        <v>1191.77</v>
      </c>
      <c r="H8" s="9">
        <f t="shared" si="0"/>
        <v>4218.8657999999996</v>
      </c>
    </row>
    <row r="9" spans="1:10" ht="51">
      <c r="A9" s="11" t="s">
        <v>43</v>
      </c>
      <c r="B9" s="33" t="s">
        <v>44</v>
      </c>
      <c r="C9" s="9">
        <v>1.7</v>
      </c>
      <c r="D9" s="35">
        <v>0.59399999999999997</v>
      </c>
      <c r="E9" s="9">
        <v>10.62</v>
      </c>
      <c r="F9" s="10" t="s">
        <v>11</v>
      </c>
      <c r="G9" s="10">
        <v>6543.32</v>
      </c>
      <c r="H9" s="9">
        <f>G9*E9</f>
        <v>69490.058399999994</v>
      </c>
    </row>
    <row r="10" spans="1:10" ht="89.25">
      <c r="A10" s="11" t="s">
        <v>45</v>
      </c>
      <c r="B10" s="33" t="s">
        <v>46</v>
      </c>
      <c r="C10" s="9"/>
      <c r="D10" s="9">
        <v>21.25</v>
      </c>
      <c r="E10" s="9">
        <v>4.25</v>
      </c>
      <c r="F10" s="10" t="s">
        <v>11</v>
      </c>
      <c r="G10" s="36">
        <v>6219.31</v>
      </c>
      <c r="H10" s="10">
        <f>G10*E10</f>
        <v>26432.067500000001</v>
      </c>
    </row>
    <row r="11" spans="1:10" ht="102">
      <c r="A11" s="7" t="s">
        <v>47</v>
      </c>
      <c r="B11" s="33" t="s">
        <v>48</v>
      </c>
      <c r="C11" s="9">
        <v>1.7</v>
      </c>
      <c r="D11" s="9">
        <v>3.42</v>
      </c>
      <c r="E11" s="9">
        <v>2.12</v>
      </c>
      <c r="F11" s="10" t="s">
        <v>11</v>
      </c>
      <c r="G11" s="10">
        <v>5913.66</v>
      </c>
      <c r="H11" s="9">
        <f t="shared" si="0"/>
        <v>12536.959200000001</v>
      </c>
    </row>
    <row r="12" spans="1:10" ht="89.25">
      <c r="A12" s="11" t="s">
        <v>49</v>
      </c>
      <c r="B12" s="33" t="s">
        <v>50</v>
      </c>
      <c r="C12" s="9">
        <v>1.7</v>
      </c>
      <c r="D12" s="37">
        <v>6.7199999999999996E-2</v>
      </c>
      <c r="E12" s="9">
        <v>1.71</v>
      </c>
      <c r="F12" s="10" t="s">
        <v>51</v>
      </c>
      <c r="G12" s="10">
        <v>53433.91</v>
      </c>
      <c r="H12" s="9">
        <f t="shared" si="0"/>
        <v>91371.986100000009</v>
      </c>
    </row>
    <row r="13" spans="1:10" ht="18.75">
      <c r="A13" s="7">
        <v>9</v>
      </c>
      <c r="B13" s="38" t="s">
        <v>52</v>
      </c>
      <c r="C13" s="9"/>
      <c r="D13" s="9"/>
      <c r="E13" s="9"/>
      <c r="F13" s="10"/>
      <c r="G13" s="10"/>
      <c r="H13" s="9"/>
    </row>
    <row r="14" spans="1:10" ht="15.75" customHeight="1">
      <c r="A14" s="7" t="s">
        <v>53</v>
      </c>
      <c r="B14" s="33" t="s">
        <v>54</v>
      </c>
      <c r="C14" s="9">
        <v>1.7</v>
      </c>
      <c r="D14" s="9">
        <v>2.4700000000000002</v>
      </c>
      <c r="E14" s="9">
        <v>2.12</v>
      </c>
      <c r="F14" s="10" t="s">
        <v>11</v>
      </c>
      <c r="G14" s="10">
        <v>377.8</v>
      </c>
      <c r="H14" s="9">
        <f t="shared" si="0"/>
        <v>800.93600000000004</v>
      </c>
    </row>
    <row r="15" spans="1:10" ht="15.75" customHeight="1">
      <c r="A15" s="7" t="s">
        <v>55</v>
      </c>
      <c r="B15" s="33" t="s">
        <v>56</v>
      </c>
      <c r="C15" s="9">
        <v>1.7</v>
      </c>
      <c r="D15" s="9">
        <v>3.55</v>
      </c>
      <c r="E15" s="9">
        <v>6.39</v>
      </c>
      <c r="F15" s="10" t="s">
        <v>11</v>
      </c>
      <c r="G15" s="10">
        <v>788.13</v>
      </c>
      <c r="H15" s="9">
        <f t="shared" si="0"/>
        <v>5036.1507000000001</v>
      </c>
    </row>
    <row r="16" spans="1:10" ht="15.75">
      <c r="A16" s="7" t="s">
        <v>57</v>
      </c>
      <c r="B16" s="33" t="s">
        <v>58</v>
      </c>
      <c r="C16" s="9">
        <v>1.7</v>
      </c>
      <c r="D16" s="9">
        <v>3.58</v>
      </c>
      <c r="E16" s="9">
        <v>12.79</v>
      </c>
      <c r="F16" s="10" t="s">
        <v>11</v>
      </c>
      <c r="G16" s="10">
        <v>482.26</v>
      </c>
      <c r="H16" s="9">
        <f t="shared" si="0"/>
        <v>6168.1053999999995</v>
      </c>
    </row>
    <row r="17" spans="1:8" ht="15.75">
      <c r="A17" s="7" t="s">
        <v>59</v>
      </c>
      <c r="B17" s="33" t="s">
        <v>60</v>
      </c>
      <c r="C17" s="9">
        <v>1.7</v>
      </c>
      <c r="D17" s="9">
        <v>24.76</v>
      </c>
      <c r="E17" s="9">
        <v>29.03</v>
      </c>
      <c r="F17" s="10" t="s">
        <v>11</v>
      </c>
      <c r="G17" s="10">
        <v>167.7</v>
      </c>
      <c r="H17" s="9">
        <f t="shared" si="0"/>
        <v>4868.3310000000001</v>
      </c>
    </row>
    <row r="18" spans="1:8">
      <c r="A18" s="39"/>
      <c r="B18" s="72"/>
      <c r="C18" s="72"/>
      <c r="D18" s="72"/>
      <c r="E18" s="72"/>
      <c r="F18" s="72"/>
      <c r="G18" s="72"/>
      <c r="H18" s="40">
        <f>SUM(H5:H17)</f>
        <v>225162.10239999997</v>
      </c>
    </row>
    <row r="19" spans="1:8">
      <c r="A19" s="41"/>
      <c r="B19" s="42"/>
      <c r="C19" s="42"/>
      <c r="D19" s="42"/>
      <c r="E19" s="42"/>
      <c r="F19" s="42"/>
      <c r="G19" s="42"/>
      <c r="H19" s="43"/>
    </row>
    <row r="20" spans="1:8">
      <c r="A20" s="41"/>
      <c r="B20" s="42"/>
      <c r="C20" s="42"/>
      <c r="D20" s="42"/>
      <c r="E20" s="42"/>
      <c r="F20" s="42"/>
      <c r="G20" s="42"/>
      <c r="H20" s="43"/>
    </row>
    <row r="21" spans="1:8" ht="50.25" customHeight="1">
      <c r="B21" s="68" t="s">
        <v>61</v>
      </c>
      <c r="C21" s="68"/>
      <c r="D21" s="68"/>
      <c r="E21" s="68"/>
      <c r="F21" s="68"/>
      <c r="G21" s="68"/>
      <c r="H21" s="68"/>
    </row>
  </sheetData>
  <mergeCells count="5">
    <mergeCell ref="A1:H1"/>
    <mergeCell ref="A2:H2"/>
    <mergeCell ref="A3:H3"/>
    <mergeCell ref="B18:G18"/>
    <mergeCell ref="B21:H21"/>
  </mergeCells>
  <pageMargins left="0.3" right="0.16" top="0.4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I25"/>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73" t="s">
        <v>0</v>
      </c>
      <c r="B1" s="73"/>
      <c r="C1" s="73"/>
      <c r="D1" s="73"/>
      <c r="E1" s="73"/>
      <c r="F1" s="73"/>
      <c r="G1" s="44"/>
      <c r="H1" s="44"/>
      <c r="I1" s="44"/>
    </row>
    <row r="2" spans="1:9" ht="18.75">
      <c r="A2" s="73" t="s">
        <v>1</v>
      </c>
      <c r="B2" s="73"/>
      <c r="C2" s="73"/>
      <c r="D2" s="73"/>
      <c r="E2" s="73"/>
      <c r="F2" s="73"/>
      <c r="G2" s="1"/>
      <c r="H2" s="1"/>
      <c r="I2" s="1"/>
    </row>
    <row r="3" spans="1:9" ht="37.5" customHeight="1">
      <c r="A3" s="64" t="s">
        <v>62</v>
      </c>
      <c r="B3" s="74"/>
      <c r="C3" s="74"/>
      <c r="D3" s="74"/>
      <c r="E3" s="74"/>
      <c r="F3" s="74"/>
      <c r="G3" s="45"/>
      <c r="H3" s="45"/>
    </row>
    <row r="4" spans="1:9">
      <c r="A4" s="29" t="s">
        <v>3</v>
      </c>
      <c r="B4" s="29" t="s">
        <v>4</v>
      </c>
      <c r="C4" s="46" t="s">
        <v>5</v>
      </c>
      <c r="D4" s="46" t="s">
        <v>63</v>
      </c>
      <c r="E4" s="46" t="s">
        <v>64</v>
      </c>
      <c r="F4" s="46" t="s">
        <v>65</v>
      </c>
    </row>
    <row r="5" spans="1:9" ht="127.5">
      <c r="A5" s="7" t="s">
        <v>66</v>
      </c>
      <c r="B5" s="33" t="s">
        <v>39</v>
      </c>
      <c r="C5" s="10">
        <v>78.510000000000005</v>
      </c>
      <c r="D5" s="10" t="s">
        <v>11</v>
      </c>
      <c r="E5" s="10">
        <v>112.53</v>
      </c>
      <c r="F5" s="9">
        <f t="shared" ref="F5:F18" si="0">E5*C5</f>
        <v>8834.7303000000011</v>
      </c>
    </row>
    <row r="6" spans="1:9" ht="102">
      <c r="A6" s="7" t="s">
        <v>67</v>
      </c>
      <c r="B6" s="34" t="s">
        <v>13</v>
      </c>
      <c r="C6" s="10">
        <v>6.38</v>
      </c>
      <c r="D6" s="10" t="s">
        <v>11</v>
      </c>
      <c r="E6" s="10">
        <v>228.47</v>
      </c>
      <c r="F6" s="9">
        <f t="shared" si="0"/>
        <v>1457.6386</v>
      </c>
    </row>
    <row r="7" spans="1:9" ht="76.5">
      <c r="A7" s="7" t="s">
        <v>68</v>
      </c>
      <c r="B7" s="33" t="s">
        <v>42</v>
      </c>
      <c r="C7" s="10">
        <v>10.71</v>
      </c>
      <c r="D7" s="10" t="s">
        <v>11</v>
      </c>
      <c r="E7" s="10">
        <v>1191.77</v>
      </c>
      <c r="F7" s="9">
        <f t="shared" si="0"/>
        <v>12763.8567</v>
      </c>
    </row>
    <row r="8" spans="1:9" ht="114" customHeight="1">
      <c r="A8" s="7" t="s">
        <v>69</v>
      </c>
      <c r="B8" s="33" t="s">
        <v>48</v>
      </c>
      <c r="C8" s="10">
        <v>7.8</v>
      </c>
      <c r="D8" s="10" t="s">
        <v>11</v>
      </c>
      <c r="E8" s="10">
        <v>5913.66</v>
      </c>
      <c r="F8" s="9">
        <f t="shared" si="0"/>
        <v>46126.547999999995</v>
      </c>
    </row>
    <row r="9" spans="1:9" ht="114" customHeight="1">
      <c r="A9" s="7" t="s">
        <v>70</v>
      </c>
      <c r="B9" s="33" t="s">
        <v>71</v>
      </c>
      <c r="C9" s="10">
        <v>33.99</v>
      </c>
      <c r="D9" s="10" t="s">
        <v>11</v>
      </c>
      <c r="E9" s="10">
        <v>2788.17</v>
      </c>
      <c r="F9" s="9">
        <f t="shared" si="0"/>
        <v>94769.898300000001</v>
      </c>
    </row>
    <row r="10" spans="1:9" ht="78" customHeight="1">
      <c r="A10" s="7" t="s">
        <v>72</v>
      </c>
      <c r="B10" s="33" t="s">
        <v>73</v>
      </c>
      <c r="C10" s="10">
        <v>176.5</v>
      </c>
      <c r="D10" s="10" t="s">
        <v>74</v>
      </c>
      <c r="E10" s="10">
        <v>259.29000000000002</v>
      </c>
      <c r="F10" s="9">
        <f t="shared" si="0"/>
        <v>45764.685000000005</v>
      </c>
    </row>
    <row r="11" spans="1:9" ht="78" customHeight="1">
      <c r="A11" s="7" t="s">
        <v>75</v>
      </c>
      <c r="B11" s="33" t="s">
        <v>76</v>
      </c>
      <c r="C11" s="10">
        <v>12.75</v>
      </c>
      <c r="D11" s="10" t="s">
        <v>77</v>
      </c>
      <c r="E11" s="10">
        <v>6219.21</v>
      </c>
      <c r="F11" s="9">
        <f t="shared" si="0"/>
        <v>79294.927500000005</v>
      </c>
    </row>
    <row r="12" spans="1:9" ht="114" customHeight="1">
      <c r="A12" s="7" t="s">
        <v>78</v>
      </c>
      <c r="B12" s="33" t="s">
        <v>50</v>
      </c>
      <c r="C12" s="10">
        <v>1.35</v>
      </c>
      <c r="D12" s="10" t="s">
        <v>51</v>
      </c>
      <c r="E12" s="10">
        <v>53433.91</v>
      </c>
      <c r="F12" s="9">
        <f t="shared" si="0"/>
        <v>72135.778500000015</v>
      </c>
    </row>
    <row r="13" spans="1:9">
      <c r="A13" s="7">
        <v>11</v>
      </c>
      <c r="B13" s="47" t="s">
        <v>79</v>
      </c>
      <c r="C13" s="10"/>
      <c r="D13" s="10"/>
      <c r="E13" s="10"/>
      <c r="F13" s="9"/>
    </row>
    <row r="14" spans="1:9" ht="15.75">
      <c r="A14" s="7" t="s">
        <v>53</v>
      </c>
      <c r="B14" s="33" t="s">
        <v>80</v>
      </c>
      <c r="C14" s="10">
        <v>25.24</v>
      </c>
      <c r="D14" s="10" t="s">
        <v>11</v>
      </c>
      <c r="E14" s="10">
        <v>710.13</v>
      </c>
      <c r="F14" s="9">
        <f t="shared" si="0"/>
        <v>17923.681199999999</v>
      </c>
    </row>
    <row r="15" spans="1:9" ht="15.75">
      <c r="A15" s="7" t="s">
        <v>55</v>
      </c>
      <c r="B15" s="33" t="s">
        <v>81</v>
      </c>
      <c r="C15" s="10">
        <v>6.38</v>
      </c>
      <c r="D15" s="10" t="s">
        <v>11</v>
      </c>
      <c r="E15" s="10">
        <v>431.75</v>
      </c>
      <c r="F15" s="9">
        <f t="shared" si="0"/>
        <v>2754.5650000000001</v>
      </c>
    </row>
    <row r="16" spans="1:9" ht="15.75">
      <c r="A16" s="7" t="s">
        <v>57</v>
      </c>
      <c r="B16" s="33" t="s">
        <v>82</v>
      </c>
      <c r="C16" s="10">
        <v>44.7</v>
      </c>
      <c r="D16" s="10" t="s">
        <v>11</v>
      </c>
      <c r="E16" s="10">
        <v>664.32</v>
      </c>
      <c r="F16" s="9">
        <f t="shared" si="0"/>
        <v>29695.104000000003</v>
      </c>
    </row>
    <row r="17" spans="1:6" ht="17.25" customHeight="1">
      <c r="A17" s="7" t="s">
        <v>59</v>
      </c>
      <c r="B17" s="33" t="s">
        <v>83</v>
      </c>
      <c r="C17" s="10">
        <v>18</v>
      </c>
      <c r="D17" s="10" t="s">
        <v>11</v>
      </c>
      <c r="E17" s="10">
        <v>391.29</v>
      </c>
      <c r="F17" s="9">
        <f t="shared" si="0"/>
        <v>7043.22</v>
      </c>
    </row>
    <row r="18" spans="1:6" ht="17.25" customHeight="1">
      <c r="A18" s="7" t="s">
        <v>84</v>
      </c>
      <c r="B18" s="33" t="s">
        <v>60</v>
      </c>
      <c r="C18" s="10">
        <v>78.510000000000005</v>
      </c>
      <c r="D18" s="10" t="s">
        <v>11</v>
      </c>
      <c r="E18" s="10">
        <v>167.7</v>
      </c>
      <c r="F18" s="9">
        <f t="shared" si="0"/>
        <v>13166.127</v>
      </c>
    </row>
    <row r="19" spans="1:6" s="41" customFormat="1" ht="23.25" customHeight="1">
      <c r="A19" s="48"/>
      <c r="B19" s="49"/>
      <c r="C19" s="75"/>
      <c r="D19" s="75"/>
      <c r="E19" s="76"/>
      <c r="F19" s="50">
        <f>SUM(F5:F18)</f>
        <v>431730.76009999996</v>
      </c>
    </row>
    <row r="20" spans="1:6" s="41" customFormat="1" ht="23.25" customHeight="1">
      <c r="A20" s="51"/>
      <c r="B20" s="52"/>
      <c r="C20" s="53"/>
      <c r="D20" s="53"/>
      <c r="E20" s="53"/>
      <c r="F20" s="54"/>
    </row>
    <row r="21" spans="1:6" ht="62.25" customHeight="1">
      <c r="B21" s="68" t="s">
        <v>85</v>
      </c>
      <c r="C21" s="68"/>
      <c r="D21" s="68"/>
      <c r="E21" s="68"/>
      <c r="F21" s="68"/>
    </row>
    <row r="22" spans="1:6">
      <c r="E22" s="28"/>
    </row>
    <row r="25" spans="1:6" ht="15.75" customHeight="1"/>
  </sheetData>
  <mergeCells count="5">
    <mergeCell ref="A1:F1"/>
    <mergeCell ref="A2:F2"/>
    <mergeCell ref="A3:F3"/>
    <mergeCell ref="C19:E19"/>
    <mergeCell ref="B21:F21"/>
  </mergeCells>
  <pageMargins left="0.24" right="0.18"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H14"/>
  <sheetViews>
    <sheetView workbookViewId="0">
      <selection activeCell="F11" sqref="F11"/>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69" t="s">
        <v>0</v>
      </c>
      <c r="B1" s="63"/>
      <c r="C1" s="63"/>
      <c r="D1" s="63"/>
      <c r="E1" s="63"/>
      <c r="F1" s="63"/>
      <c r="G1" s="1"/>
      <c r="H1" s="1"/>
    </row>
    <row r="2" spans="1:8" ht="18.75">
      <c r="A2" s="70" t="s">
        <v>1</v>
      </c>
      <c r="B2" s="71"/>
      <c r="C2" s="71"/>
      <c r="D2" s="71"/>
      <c r="E2" s="71"/>
      <c r="F2" s="71"/>
      <c r="G2" s="1"/>
      <c r="H2" s="1"/>
    </row>
    <row r="3" spans="1:8" ht="35.25" customHeight="1">
      <c r="A3" s="64" t="s">
        <v>86</v>
      </c>
      <c r="B3" s="64"/>
      <c r="C3" s="64"/>
      <c r="D3" s="64"/>
      <c r="E3" s="64"/>
      <c r="F3" s="64"/>
      <c r="G3" s="2"/>
      <c r="H3" s="2"/>
    </row>
    <row r="4" spans="1:8">
      <c r="A4" s="29" t="s">
        <v>3</v>
      </c>
      <c r="B4" s="29" t="s">
        <v>4</v>
      </c>
      <c r="C4" s="29" t="s">
        <v>5</v>
      </c>
      <c r="D4" s="29" t="s">
        <v>6</v>
      </c>
      <c r="E4" s="29" t="s">
        <v>7</v>
      </c>
      <c r="F4" s="29" t="s">
        <v>8</v>
      </c>
    </row>
    <row r="5" spans="1:8" ht="102">
      <c r="A5" s="7" t="s">
        <v>87</v>
      </c>
      <c r="B5" s="33" t="s">
        <v>19</v>
      </c>
      <c r="C5" s="9">
        <v>54.51</v>
      </c>
      <c r="D5" s="10" t="s">
        <v>11</v>
      </c>
      <c r="E5" s="10">
        <v>6543.32</v>
      </c>
      <c r="F5" s="9">
        <f>E5*C5</f>
        <v>356676.37319999997</v>
      </c>
    </row>
    <row r="6" spans="1:8" ht="94.5">
      <c r="A6" s="7" t="s">
        <v>88</v>
      </c>
      <c r="B6" s="33" t="s">
        <v>89</v>
      </c>
      <c r="C6" s="10">
        <v>9.91</v>
      </c>
      <c r="D6" s="10" t="s">
        <v>90</v>
      </c>
      <c r="E6" s="10">
        <v>223.97</v>
      </c>
      <c r="F6" s="9">
        <f>E6*C6</f>
        <v>2219.5427</v>
      </c>
    </row>
    <row r="7" spans="1:8" ht="18.75">
      <c r="A7" s="7">
        <v>3</v>
      </c>
      <c r="B7" s="38" t="s">
        <v>52</v>
      </c>
      <c r="C7" s="9"/>
      <c r="D7" s="10"/>
      <c r="E7" s="10"/>
      <c r="F7" s="9"/>
    </row>
    <row r="8" spans="1:8" ht="15.75" customHeight="1">
      <c r="A8" s="7" t="s">
        <v>53</v>
      </c>
      <c r="B8" s="33" t="s">
        <v>91</v>
      </c>
      <c r="C8" s="10">
        <v>23.44</v>
      </c>
      <c r="D8" s="10" t="s">
        <v>11</v>
      </c>
      <c r="E8" s="10">
        <v>710.14</v>
      </c>
      <c r="F8" s="10">
        <f t="shared" ref="F8:F10" si="0">E8*C8</f>
        <v>16645.6816</v>
      </c>
    </row>
    <row r="9" spans="1:8" ht="15.75">
      <c r="A9" s="7" t="s">
        <v>57</v>
      </c>
      <c r="B9" s="33" t="s">
        <v>83</v>
      </c>
      <c r="C9" s="10">
        <v>46.88</v>
      </c>
      <c r="D9" s="10" t="s">
        <v>11</v>
      </c>
      <c r="E9" s="10">
        <v>391.29</v>
      </c>
      <c r="F9" s="10">
        <f t="shared" si="0"/>
        <v>18343.675200000001</v>
      </c>
    </row>
    <row r="10" spans="1:8" ht="15.75">
      <c r="A10" s="7" t="s">
        <v>59</v>
      </c>
      <c r="B10" s="33" t="s">
        <v>92</v>
      </c>
      <c r="C10" s="10">
        <v>9.91</v>
      </c>
      <c r="D10" s="10" t="s">
        <v>11</v>
      </c>
      <c r="E10" s="10">
        <v>382.29</v>
      </c>
      <c r="F10" s="10">
        <f t="shared" si="0"/>
        <v>3788.4939000000004</v>
      </c>
    </row>
    <row r="11" spans="1:8">
      <c r="A11" s="55"/>
      <c r="B11" s="77" t="s">
        <v>31</v>
      </c>
      <c r="C11" s="77"/>
      <c r="D11" s="77"/>
      <c r="E11" s="77"/>
      <c r="F11" s="40">
        <f>SUM(F5:F10)</f>
        <v>397673.76659999997</v>
      </c>
    </row>
    <row r="14" spans="1:8" ht="50.25" customHeight="1">
      <c r="B14" s="68" t="s">
        <v>85</v>
      </c>
      <c r="C14" s="68"/>
      <c r="D14" s="68"/>
      <c r="E14" s="68"/>
      <c r="F14" s="68"/>
    </row>
  </sheetData>
  <mergeCells count="5">
    <mergeCell ref="A1:F1"/>
    <mergeCell ref="A2:F2"/>
    <mergeCell ref="A3:F3"/>
    <mergeCell ref="B11:E11"/>
    <mergeCell ref="B14:F14"/>
  </mergeCells>
  <pageMargins left="0.3" right="0.16"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H15"/>
  <sheetViews>
    <sheetView topLeftCell="A7" workbookViewId="0">
      <selection activeCell="F10" sqref="F10"/>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69" t="s">
        <v>0</v>
      </c>
      <c r="B1" s="63"/>
      <c r="C1" s="63"/>
      <c r="D1" s="63"/>
      <c r="E1" s="63"/>
      <c r="F1" s="63"/>
      <c r="G1" s="1"/>
      <c r="H1" s="1"/>
    </row>
    <row r="2" spans="1:8" ht="18.75">
      <c r="A2" s="70" t="s">
        <v>1</v>
      </c>
      <c r="B2" s="71"/>
      <c r="C2" s="71"/>
      <c r="D2" s="71"/>
      <c r="E2" s="71"/>
      <c r="F2" s="71"/>
      <c r="G2" s="1"/>
      <c r="H2" s="1"/>
    </row>
    <row r="3" spans="1:8" ht="29.25" customHeight="1">
      <c r="A3" s="64" t="s">
        <v>93</v>
      </c>
      <c r="B3" s="64"/>
      <c r="C3" s="64"/>
      <c r="D3" s="64"/>
      <c r="E3" s="64"/>
      <c r="F3" s="64"/>
      <c r="G3" s="2"/>
      <c r="H3" s="2"/>
    </row>
    <row r="4" spans="1:8">
      <c r="A4" s="29" t="s">
        <v>3</v>
      </c>
      <c r="B4" s="29" t="s">
        <v>4</v>
      </c>
      <c r="C4" s="29" t="s">
        <v>5</v>
      </c>
      <c r="D4" s="29" t="s">
        <v>6</v>
      </c>
      <c r="E4" s="29" t="s">
        <v>7</v>
      </c>
      <c r="F4" s="29" t="s">
        <v>8</v>
      </c>
    </row>
    <row r="5" spans="1:8" ht="25.5">
      <c r="A5" s="30">
        <v>1</v>
      </c>
      <c r="B5" s="31" t="s">
        <v>94</v>
      </c>
      <c r="C5" s="9">
        <v>3</v>
      </c>
      <c r="D5" s="32" t="s">
        <v>37</v>
      </c>
      <c r="E5" s="32">
        <v>243.77</v>
      </c>
      <c r="F5" s="9">
        <f>E5*C5</f>
        <v>731.31000000000006</v>
      </c>
    </row>
    <row r="6" spans="1:8" ht="102">
      <c r="A6" s="7" t="s">
        <v>95</v>
      </c>
      <c r="B6" s="33" t="s">
        <v>19</v>
      </c>
      <c r="C6" s="10">
        <v>42.29</v>
      </c>
      <c r="D6" s="10" t="s">
        <v>11</v>
      </c>
      <c r="E6" s="10">
        <v>6543.32</v>
      </c>
      <c r="F6" s="9">
        <f t="shared" ref="F6:F9" si="0">E6*C6</f>
        <v>276717.00279999996</v>
      </c>
    </row>
    <row r="7" spans="1:8" ht="18.75">
      <c r="A7" s="7">
        <v>3</v>
      </c>
      <c r="B7" s="38" t="s">
        <v>52</v>
      </c>
      <c r="C7" s="10"/>
      <c r="D7" s="10"/>
      <c r="E7" s="10"/>
      <c r="F7" s="9"/>
    </row>
    <row r="8" spans="1:8" ht="15.75" customHeight="1">
      <c r="A8" s="7" t="s">
        <v>53</v>
      </c>
      <c r="B8" s="33" t="s">
        <v>22</v>
      </c>
      <c r="C8" s="10">
        <v>18.18</v>
      </c>
      <c r="D8" s="10" t="s">
        <v>11</v>
      </c>
      <c r="E8" s="10">
        <v>710.13</v>
      </c>
      <c r="F8" s="9">
        <f t="shared" si="0"/>
        <v>12910.163399999999</v>
      </c>
    </row>
    <row r="9" spans="1:8" ht="15.75">
      <c r="A9" s="7" t="s">
        <v>57</v>
      </c>
      <c r="B9" s="33" t="s">
        <v>58</v>
      </c>
      <c r="C9" s="10">
        <v>36.36</v>
      </c>
      <c r="D9" s="10" t="s">
        <v>11</v>
      </c>
      <c r="E9" s="10">
        <v>391.29</v>
      </c>
      <c r="F9" s="9">
        <f t="shared" si="0"/>
        <v>14227.304400000001</v>
      </c>
    </row>
    <row r="10" spans="1:8">
      <c r="A10" s="55"/>
      <c r="B10" s="77" t="s">
        <v>31</v>
      </c>
      <c r="C10" s="77"/>
      <c r="D10" s="77"/>
      <c r="E10" s="77"/>
      <c r="F10" s="40">
        <f>SUM(F5:F9)</f>
        <v>304585.7806</v>
      </c>
    </row>
    <row r="13" spans="1:8" ht="50.25" customHeight="1">
      <c r="B13" s="68" t="s">
        <v>85</v>
      </c>
      <c r="C13" s="68"/>
      <c r="D13" s="68"/>
      <c r="E13" s="68"/>
      <c r="F13" s="68"/>
    </row>
    <row r="15" spans="1:8" ht="15.75">
      <c r="E15" s="20"/>
    </row>
  </sheetData>
  <mergeCells count="5">
    <mergeCell ref="A1:F1"/>
    <mergeCell ref="A2:F2"/>
    <mergeCell ref="A3:F3"/>
    <mergeCell ref="B10:E10"/>
    <mergeCell ref="B13:F13"/>
  </mergeCells>
  <pageMargins left="0.24" right="0.28000000000000003"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M23"/>
  <sheetViews>
    <sheetView workbookViewId="0">
      <selection activeCell="G4" sqref="G4"/>
    </sheetView>
  </sheetViews>
  <sheetFormatPr defaultRowHeight="15"/>
  <cols>
    <col min="1" max="1" width="7.7109375" customWidth="1"/>
    <col min="2" max="2" width="47.85546875" customWidth="1"/>
    <col min="3" max="3" width="9.85546875" hidden="1" customWidth="1"/>
    <col min="4" max="4" width="11.7109375" style="26" hidden="1" customWidth="1"/>
    <col min="5" max="5" width="8.140625" customWidth="1"/>
    <col min="6" max="6" width="7.42578125" customWidth="1"/>
    <col min="7" max="7" width="9.7109375" customWidth="1"/>
    <col min="8" max="8" width="12.5703125" customWidth="1"/>
  </cols>
  <sheetData>
    <row r="1" spans="1:13" ht="21">
      <c r="A1" s="78" t="s">
        <v>0</v>
      </c>
      <c r="B1" s="78"/>
      <c r="C1" s="78"/>
      <c r="D1" s="78"/>
      <c r="E1" s="78"/>
      <c r="F1" s="78"/>
      <c r="G1" s="78"/>
      <c r="H1" s="78"/>
      <c r="I1" s="44"/>
      <c r="J1" s="44"/>
      <c r="K1" s="44"/>
    </row>
    <row r="2" spans="1:13" ht="32.25" customHeight="1">
      <c r="A2" s="79" t="s">
        <v>96</v>
      </c>
      <c r="B2" s="79"/>
      <c r="C2" s="79"/>
      <c r="D2" s="79"/>
      <c r="E2" s="79"/>
      <c r="F2" s="79"/>
      <c r="G2" s="79"/>
      <c r="H2" s="79"/>
      <c r="I2" s="45"/>
      <c r="J2" s="45"/>
    </row>
    <row r="3" spans="1:13">
      <c r="A3" s="29" t="s">
        <v>3</v>
      </c>
      <c r="B3" s="29" t="s">
        <v>4</v>
      </c>
      <c r="C3" s="46">
        <v>1</v>
      </c>
      <c r="D3" s="46" t="s">
        <v>65</v>
      </c>
      <c r="E3" s="46" t="s">
        <v>97</v>
      </c>
      <c r="F3" s="46" t="s">
        <v>63</v>
      </c>
      <c r="G3" s="46" t="s">
        <v>64</v>
      </c>
      <c r="H3" s="46" t="s">
        <v>65</v>
      </c>
    </row>
    <row r="4" spans="1:13" ht="102">
      <c r="A4" s="7" t="s">
        <v>98</v>
      </c>
      <c r="B4" s="8" t="s">
        <v>99</v>
      </c>
      <c r="C4" s="10">
        <v>28.33</v>
      </c>
      <c r="D4" s="32">
        <f t="shared" ref="D4:D9" si="0">C4*G4</f>
        <v>6459.24</v>
      </c>
      <c r="E4" s="56">
        <v>16.989999999999998</v>
      </c>
      <c r="F4" s="56" t="s">
        <v>11</v>
      </c>
      <c r="G4" s="56">
        <v>228</v>
      </c>
      <c r="H4" s="9">
        <f>G4*E4</f>
        <v>3873.72</v>
      </c>
    </row>
    <row r="5" spans="1:13" ht="102">
      <c r="A5" s="11" t="s">
        <v>100</v>
      </c>
      <c r="B5" s="33" t="s">
        <v>101</v>
      </c>
      <c r="C5" s="10">
        <v>122.14</v>
      </c>
      <c r="D5" s="32">
        <f>C5*G5</f>
        <v>688381.04</v>
      </c>
      <c r="E5" s="56">
        <v>22.65</v>
      </c>
      <c r="F5" s="56" t="s">
        <v>11</v>
      </c>
      <c r="G5" s="56">
        <v>5636</v>
      </c>
      <c r="H5" s="9">
        <f t="shared" ref="H5:H15" si="1">G5*E5</f>
        <v>127655.4</v>
      </c>
    </row>
    <row r="6" spans="1:13" ht="153">
      <c r="A6" s="11" t="s">
        <v>102</v>
      </c>
      <c r="B6" s="33" t="s">
        <v>103</v>
      </c>
      <c r="C6" s="10">
        <v>55.23</v>
      </c>
      <c r="D6" s="32">
        <f>C6*G6</f>
        <v>427204.05</v>
      </c>
      <c r="E6" s="56">
        <v>11.15</v>
      </c>
      <c r="F6" s="56" t="s">
        <v>11</v>
      </c>
      <c r="G6" s="56">
        <v>7735</v>
      </c>
      <c r="H6" s="9">
        <f t="shared" si="1"/>
        <v>86245.25</v>
      </c>
    </row>
    <row r="7" spans="1:13" ht="51">
      <c r="A7" s="11" t="s">
        <v>104</v>
      </c>
      <c r="B7" s="33" t="s">
        <v>105</v>
      </c>
      <c r="C7" s="10">
        <v>1394.06</v>
      </c>
      <c r="D7" s="32">
        <f t="shared" si="0"/>
        <v>40427.74</v>
      </c>
      <c r="E7" s="56">
        <v>371.74</v>
      </c>
      <c r="F7" s="56" t="s">
        <v>74</v>
      </c>
      <c r="G7" s="56">
        <v>29</v>
      </c>
      <c r="H7" s="9">
        <f t="shared" si="1"/>
        <v>10780.460000000001</v>
      </c>
    </row>
    <row r="8" spans="1:13" ht="51">
      <c r="A8" s="11" t="s">
        <v>106</v>
      </c>
      <c r="B8" s="33" t="s">
        <v>107</v>
      </c>
      <c r="C8" s="10">
        <v>1394.06</v>
      </c>
      <c r="D8" s="32">
        <f t="shared" si="0"/>
        <v>13940.599999999999</v>
      </c>
      <c r="E8" s="56">
        <v>371.74</v>
      </c>
      <c r="F8" s="56" t="s">
        <v>74</v>
      </c>
      <c r="G8" s="56">
        <v>10</v>
      </c>
      <c r="H8" s="9">
        <f t="shared" si="1"/>
        <v>3717.4</v>
      </c>
    </row>
    <row r="9" spans="1:13" ht="102">
      <c r="A9" s="11" t="s">
        <v>108</v>
      </c>
      <c r="B9" s="33" t="s">
        <v>109</v>
      </c>
      <c r="C9" s="10">
        <v>74.349999999999994</v>
      </c>
      <c r="D9" s="32">
        <f t="shared" si="0"/>
        <v>38215.899999999994</v>
      </c>
      <c r="E9" s="56">
        <v>24.78</v>
      </c>
      <c r="F9" s="56" t="s">
        <v>74</v>
      </c>
      <c r="G9" s="56">
        <v>514</v>
      </c>
      <c r="H9" s="9">
        <f t="shared" si="1"/>
        <v>12736.92</v>
      </c>
    </row>
    <row r="10" spans="1:13" ht="140.25">
      <c r="A10" s="11" t="s">
        <v>110</v>
      </c>
      <c r="B10" s="8" t="s">
        <v>111</v>
      </c>
      <c r="C10" s="10"/>
      <c r="D10" s="32"/>
      <c r="E10" s="56">
        <v>2</v>
      </c>
      <c r="F10" s="56" t="s">
        <v>112</v>
      </c>
      <c r="G10" s="56">
        <v>6115</v>
      </c>
      <c r="H10" s="9">
        <f t="shared" si="1"/>
        <v>12230</v>
      </c>
    </row>
    <row r="11" spans="1:13" ht="102">
      <c r="A11" s="7" t="s">
        <v>113</v>
      </c>
      <c r="B11" s="33" t="s">
        <v>48</v>
      </c>
      <c r="C11" s="10">
        <v>382.99006000000003</v>
      </c>
      <c r="D11" s="10" t="s">
        <v>11</v>
      </c>
      <c r="E11" s="57">
        <v>4.96</v>
      </c>
      <c r="F11" s="56" t="s">
        <v>114</v>
      </c>
      <c r="G11" s="56">
        <v>5913.66</v>
      </c>
      <c r="H11" s="9">
        <f t="shared" si="1"/>
        <v>29331.7536</v>
      </c>
    </row>
    <row r="12" spans="1:13" ht="18.75">
      <c r="A12" s="7">
        <v>9</v>
      </c>
      <c r="B12" s="38" t="s">
        <v>52</v>
      </c>
      <c r="C12" s="10"/>
      <c r="D12" s="32"/>
      <c r="E12" s="56"/>
      <c r="F12" s="56"/>
      <c r="G12" s="58"/>
      <c r="H12" s="9"/>
    </row>
    <row r="13" spans="1:13" ht="15.75">
      <c r="A13" s="7" t="s">
        <v>53</v>
      </c>
      <c r="B13" s="33" t="s">
        <v>115</v>
      </c>
      <c r="C13" s="10">
        <f>9.05+262.33</f>
        <v>271.38</v>
      </c>
      <c r="D13" s="32">
        <f>C13*G13</f>
        <v>114318.825</v>
      </c>
      <c r="E13" s="56">
        <v>54.94</v>
      </c>
      <c r="F13" s="56" t="s">
        <v>11</v>
      </c>
      <c r="G13" s="56">
        <v>421.25</v>
      </c>
      <c r="H13" s="9">
        <f t="shared" si="1"/>
        <v>23143.474999999999</v>
      </c>
    </row>
    <row r="14" spans="1:13" ht="15.75">
      <c r="A14" s="7" t="s">
        <v>57</v>
      </c>
      <c r="B14" s="33" t="s">
        <v>116</v>
      </c>
      <c r="C14" s="10">
        <v>35.42</v>
      </c>
      <c r="D14" s="32">
        <f>C14*G14</f>
        <v>13540.711800000001</v>
      </c>
      <c r="E14" s="56">
        <v>25.5</v>
      </c>
      <c r="F14" s="56" t="s">
        <v>11</v>
      </c>
      <c r="G14" s="56">
        <v>382.29</v>
      </c>
      <c r="H14" s="9">
        <f t="shared" si="1"/>
        <v>9748.3950000000004</v>
      </c>
    </row>
    <row r="15" spans="1:13" ht="15.75">
      <c r="A15" s="7" t="s">
        <v>59</v>
      </c>
      <c r="B15" s="33" t="s">
        <v>60</v>
      </c>
      <c r="C15" s="10">
        <v>76.400000000000006</v>
      </c>
      <c r="D15" s="32">
        <f>C15*G15</f>
        <v>54253.932000000001</v>
      </c>
      <c r="E15" s="56">
        <v>2.23</v>
      </c>
      <c r="F15" s="56" t="s">
        <v>11</v>
      </c>
      <c r="G15" s="56">
        <v>710.13</v>
      </c>
      <c r="H15" s="9">
        <f t="shared" si="1"/>
        <v>1583.5898999999999</v>
      </c>
    </row>
    <row r="16" spans="1:13">
      <c r="A16" s="59" t="s">
        <v>117</v>
      </c>
      <c r="B16" s="59"/>
      <c r="C16" s="59"/>
      <c r="D16" s="59"/>
      <c r="E16" s="80" t="s">
        <v>118</v>
      </c>
      <c r="F16" s="81"/>
      <c r="G16" s="82"/>
      <c r="H16" s="60">
        <f>SUM(H4:H15)</f>
        <v>321046.36350000004</v>
      </c>
      <c r="I16" s="61"/>
      <c r="J16" s="61"/>
      <c r="K16" s="61"/>
      <c r="L16" s="61"/>
      <c r="M16" s="61"/>
    </row>
    <row r="17" spans="1:13">
      <c r="A17" s="62"/>
      <c r="B17" s="62"/>
      <c r="C17" s="62"/>
      <c r="D17" s="62"/>
      <c r="E17" s="62"/>
      <c r="F17" s="62"/>
      <c r="G17" s="62"/>
      <c r="H17" s="62"/>
      <c r="I17" s="61"/>
      <c r="J17" s="61"/>
      <c r="K17" s="61"/>
      <c r="L17" s="61"/>
      <c r="M17" s="61"/>
    </row>
    <row r="18" spans="1:13">
      <c r="A18" s="62"/>
      <c r="B18" s="62"/>
      <c r="C18" s="62"/>
      <c r="D18" s="62"/>
      <c r="E18" s="62"/>
      <c r="F18" s="62"/>
      <c r="G18" s="62"/>
      <c r="H18" s="62"/>
      <c r="I18" s="61"/>
      <c r="J18" s="61"/>
      <c r="K18" s="61"/>
      <c r="L18" s="61"/>
      <c r="M18" s="61"/>
    </row>
    <row r="19" spans="1:13" ht="62.25" customHeight="1">
      <c r="B19" s="68" t="s">
        <v>119</v>
      </c>
      <c r="C19" s="68"/>
      <c r="D19" s="68"/>
      <c r="E19" s="68"/>
      <c r="F19" s="68"/>
      <c r="G19" s="68"/>
      <c r="H19" s="68"/>
    </row>
    <row r="20" spans="1:13">
      <c r="G20" s="28"/>
    </row>
    <row r="23" spans="1:13" ht="15.75" customHeight="1"/>
  </sheetData>
  <mergeCells count="4">
    <mergeCell ref="A1:H1"/>
    <mergeCell ref="A2:H2"/>
    <mergeCell ref="E16:G16"/>
    <mergeCell ref="B19:H19"/>
  </mergeCells>
  <pageMargins left="0.16" right="0.16" top="0.43" bottom="0.75" header="0.22"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Scheme NO -01</vt:lpstr>
      <vt:lpstr>Scheme No-2</vt:lpstr>
      <vt:lpstr>Scheme No-03</vt:lpstr>
      <vt:lpstr>Scheme No-04</vt:lpstr>
      <vt:lpstr>Scheme NO-05</vt:lpstr>
      <vt:lpstr>Scheme No-06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2018-07-07T05:35:07Z</cp:lastPrinted>
  <dcterms:created xsi:type="dcterms:W3CDTF">2018-07-06T12:32:59Z</dcterms:created>
  <dcterms:modified xsi:type="dcterms:W3CDTF">2018-07-07T05:35:59Z</dcterms:modified>
</cp:coreProperties>
</file>