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firstSheet="9" activeTab="14"/>
  </bookViews>
  <sheets>
    <sheet name="Scheme NO-01" sheetId="1" r:id="rId1"/>
    <sheet name="Scheme No-02" sheetId="2" r:id="rId2"/>
    <sheet name="Scheme NO-03" sheetId="3" r:id="rId3"/>
    <sheet name="Scheme No-04" sheetId="4" r:id="rId4"/>
    <sheet name="Scheme No-5" sheetId="5" r:id="rId5"/>
    <sheet name="Shceme No- 6" sheetId="6" r:id="rId6"/>
    <sheet name="Scheme NO- 07" sheetId="7" r:id="rId7"/>
    <sheet name="Scheme NO- 8" sheetId="8" r:id="rId8"/>
    <sheet name="Scheme No- 9" sheetId="9" r:id="rId9"/>
    <sheet name="Scheme NO-10" sheetId="10" r:id="rId10"/>
    <sheet name="Scheme NO-11" sheetId="11" r:id="rId11"/>
    <sheet name="Scheme NO-12" sheetId="12" r:id="rId12"/>
    <sheet name="Scheme NO-13" sheetId="13" r:id="rId13"/>
    <sheet name="Scheme NO- 14" sheetId="14" r:id="rId14"/>
    <sheet name="Scheme NO-15" sheetId="15" r:id="rId15"/>
  </sheets>
  <calcPr calcId="124519"/>
</workbook>
</file>

<file path=xl/calcChain.xml><?xml version="1.0" encoding="utf-8"?>
<calcChain xmlns="http://schemas.openxmlformats.org/spreadsheetml/2006/main">
  <c r="F20" i="3"/>
  <c r="F19"/>
  <c r="F18"/>
  <c r="F17"/>
  <c r="F16"/>
  <c r="F14"/>
  <c r="F13"/>
  <c r="F12"/>
  <c r="F11"/>
  <c r="F10"/>
  <c r="F9"/>
  <c r="F8"/>
  <c r="F7"/>
  <c r="F6"/>
  <c r="F5"/>
  <c r="F21" s="1"/>
  <c r="F22" i="13" l="1"/>
  <c r="F21"/>
  <c r="F20"/>
  <c r="F19"/>
  <c r="F18"/>
  <c r="F16"/>
  <c r="F15"/>
  <c r="F14"/>
  <c r="F13"/>
  <c r="F12"/>
  <c r="F11"/>
  <c r="F10"/>
  <c r="F9"/>
  <c r="F8"/>
  <c r="F7"/>
  <c r="F6"/>
  <c r="F5"/>
  <c r="F23" s="1"/>
  <c r="F18" i="10" l="1"/>
  <c r="F17"/>
  <c r="F16"/>
  <c r="F15"/>
  <c r="F14"/>
  <c r="F12"/>
  <c r="F11"/>
  <c r="F10"/>
  <c r="F9"/>
  <c r="F8"/>
  <c r="F7"/>
  <c r="F6"/>
  <c r="F19" s="1"/>
  <c r="F5"/>
  <c r="F20" i="8" l="1"/>
  <c r="F19"/>
  <c r="F18"/>
  <c r="F17"/>
  <c r="F16"/>
  <c r="F14"/>
  <c r="F13"/>
  <c r="F12"/>
  <c r="F11"/>
  <c r="F10"/>
  <c r="F9"/>
  <c r="F8"/>
  <c r="F7"/>
  <c r="F6"/>
  <c r="F5"/>
  <c r="F21" s="1"/>
  <c r="F19" i="7" l="1"/>
  <c r="F18"/>
  <c r="F17"/>
  <c r="F16"/>
  <c r="F15"/>
  <c r="F13"/>
  <c r="F12"/>
  <c r="F11"/>
  <c r="F10"/>
  <c r="F9"/>
  <c r="F8"/>
  <c r="F7"/>
  <c r="F20" s="1"/>
  <c r="F6"/>
  <c r="F5"/>
  <c r="F19" i="11" l="1"/>
  <c r="F18"/>
  <c r="F17"/>
  <c r="F16"/>
  <c r="F15"/>
  <c r="F13"/>
  <c r="F12"/>
  <c r="F11"/>
  <c r="F10"/>
  <c r="F9"/>
  <c r="F8"/>
  <c r="F7"/>
  <c r="F20" s="1"/>
  <c r="F6"/>
  <c r="F5"/>
  <c r="F15" i="1" l="1"/>
  <c r="F14"/>
  <c r="F13"/>
  <c r="F12"/>
  <c r="F11"/>
  <c r="F9"/>
  <c r="F8"/>
  <c r="F7"/>
  <c r="F16" s="1"/>
  <c r="F6"/>
  <c r="F5"/>
  <c r="F16" i="14" l="1"/>
  <c r="F15"/>
  <c r="F14"/>
  <c r="F13"/>
  <c r="F12"/>
  <c r="F10"/>
  <c r="F9"/>
  <c r="F8"/>
  <c r="F7"/>
  <c r="F6"/>
  <c r="F5"/>
  <c r="F4"/>
  <c r="F17" s="1"/>
  <c r="F13" i="2" l="1"/>
  <c r="F12"/>
  <c r="F11"/>
  <c r="F10"/>
  <c r="F8"/>
  <c r="F7"/>
  <c r="F6"/>
  <c r="F5"/>
  <c r="F14" l="1"/>
  <c r="F10" i="5"/>
  <c r="F9"/>
  <c r="F8"/>
  <c r="F6"/>
  <c r="F11" s="1"/>
  <c r="F5"/>
  <c r="F19" i="9" l="1"/>
  <c r="I19" s="1"/>
  <c r="I18"/>
  <c r="F18"/>
  <c r="F17"/>
  <c r="I17" s="1"/>
  <c r="I16"/>
  <c r="F16"/>
  <c r="F15"/>
  <c r="I15" s="1"/>
  <c r="I13"/>
  <c r="F13"/>
  <c r="F12"/>
  <c r="I12" s="1"/>
  <c r="I11"/>
  <c r="F11"/>
  <c r="F10"/>
  <c r="I10" s="1"/>
  <c r="I9"/>
  <c r="F9"/>
  <c r="F8"/>
  <c r="I8" s="1"/>
  <c r="I7"/>
  <c r="F7"/>
  <c r="F6"/>
  <c r="I6" s="1"/>
  <c r="I5"/>
  <c r="F5"/>
  <c r="I20" l="1"/>
  <c r="F25" i="15" l="1"/>
  <c r="F24"/>
  <c r="F23"/>
  <c r="F22"/>
  <c r="F20"/>
  <c r="F19"/>
  <c r="F18"/>
  <c r="F17"/>
  <c r="F16"/>
  <c r="F15"/>
  <c r="F14"/>
  <c r="F13"/>
  <c r="F12"/>
  <c r="F11"/>
  <c r="F10"/>
  <c r="F9"/>
  <c r="F8"/>
  <c r="F7"/>
  <c r="F6"/>
  <c r="F5"/>
  <c r="F26" s="1"/>
  <c r="F18" i="6" l="1"/>
  <c r="I18" s="1"/>
  <c r="I17"/>
  <c r="F17"/>
  <c r="F16"/>
  <c r="I16" s="1"/>
  <c r="I15"/>
  <c r="F15"/>
  <c r="F14"/>
  <c r="I14" s="1"/>
  <c r="I12"/>
  <c r="F12"/>
  <c r="F11"/>
  <c r="I11" s="1"/>
  <c r="I10"/>
  <c r="F10"/>
  <c r="F9"/>
  <c r="I9" s="1"/>
  <c r="I8"/>
  <c r="F8"/>
  <c r="F7"/>
  <c r="I7" s="1"/>
  <c r="I6"/>
  <c r="F6"/>
  <c r="F5"/>
  <c r="I5" s="1"/>
  <c r="I19" l="1"/>
  <c r="I20" s="1"/>
  <c r="I21" s="1"/>
  <c r="H17" i="12" l="1"/>
  <c r="E17"/>
  <c r="E16"/>
  <c r="H16" s="1"/>
  <c r="H15"/>
  <c r="E15"/>
  <c r="E14"/>
  <c r="H14" s="1"/>
  <c r="H12"/>
  <c r="E11"/>
  <c r="H11" s="1"/>
  <c r="H10"/>
  <c r="E10"/>
  <c r="E9"/>
  <c r="H9" s="1"/>
  <c r="H8"/>
  <c r="E8"/>
  <c r="E7"/>
  <c r="H7" s="1"/>
  <c r="H6"/>
  <c r="E6"/>
  <c r="E5"/>
  <c r="H5" s="1"/>
  <c r="H18" l="1"/>
  <c r="F16" i="4" l="1"/>
  <c r="F15"/>
  <c r="F14"/>
  <c r="F13"/>
  <c r="F12"/>
  <c r="F11"/>
  <c r="F9"/>
  <c r="F8"/>
  <c r="F7"/>
  <c r="F6"/>
  <c r="F5"/>
</calcChain>
</file>

<file path=xl/sharedStrings.xml><?xml version="1.0" encoding="utf-8"?>
<sst xmlns="http://schemas.openxmlformats.org/spreadsheetml/2006/main" count="683" uniqueCount="177">
  <si>
    <t>RANCHI MUNICIPAL CORPORATION, RANCHI</t>
  </si>
  <si>
    <t xml:space="preserve">BILL OF QUANTITY </t>
  </si>
  <si>
    <t>Name of Work :- Construction of PCC road in L.F road at Nadi tola Hindpiri from Angan badi to Anup 
                            Ekka house at Hafiz sahab gali near Madina masjid and bengali thekedar gali in front of 
                            ranchi public school under ward no-26(old) &amp; 22 (New)</t>
  </si>
  <si>
    <t>SL.NO.</t>
  </si>
  <si>
    <t>ITEMS OF WORK</t>
  </si>
  <si>
    <t>Qty</t>
  </si>
  <si>
    <t>Unit</t>
  </si>
  <si>
    <t>Rate</t>
  </si>
  <si>
    <t>Amount</t>
  </si>
  <si>
    <t>Providing man days for site clearence before and after the work etc</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</si>
  <si>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</si>
  <si>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</si>
  <si>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</si>
  <si>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</si>
  <si>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</si>
  <si>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</si>
  <si>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</si>
  <si>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</si>
  <si>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</si>
  <si>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</si>
  <si>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</si>
  <si>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</si>
  <si>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16 KM </t>
  </si>
  <si>
    <t xml:space="preserve">Sand 47 KM </t>
  </si>
  <si>
    <t>Stone Boulder 34 KM</t>
  </si>
  <si>
    <t>Stone Chips  (lead 20 KM)</t>
  </si>
  <si>
    <t>Earth lead 1 KM</t>
  </si>
  <si>
    <t xml:space="preserve">                                                                                                        Assistant Engineer 
                                                                                                         Ranchi Municipal Corporation
                                                                                                         Ranchi</t>
  </si>
  <si>
    <t>Name of Work :- Construction of Bargad/Pipal tree chabutra at ward no-41 sharma colony, Near A-33, 
                            CTI road Infrant of Jain House
Name of Work :- Construction of RCC Bench as per approved rate by quotation Under ward no-41</t>
  </si>
  <si>
    <t>QTY</t>
  </si>
  <si>
    <t>Labour for cleaning before this site complete as per specification and direction of E/I.</t>
  </si>
  <si>
    <t>5
5.3.2</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</si>
  <si>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</si>
  <si>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</si>
  <si>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</si>
  <si>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</si>
  <si>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</si>
  <si>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RCC Bench 
Sharma colony,Sector-IV,CTI, Colony,Near Jain House Dt-1848</t>
  </si>
  <si>
    <t>Nos</t>
  </si>
  <si>
    <t xml:space="preserve"> Local Sand 18 KM </t>
  </si>
  <si>
    <t xml:space="preserve">Sand 42 KM </t>
  </si>
  <si>
    <t>Stone Boulder 29 KM</t>
  </si>
  <si>
    <t>Stone Chips  (lead 15 KM)</t>
  </si>
  <si>
    <t xml:space="preserve">                                                                                                         Assistent Engineer 
                                                                                                         Ranchi Municipal Corporation
                                                                                                         Ranchi</t>
  </si>
  <si>
    <r>
      <rPr>
        <b/>
        <sz val="10"/>
        <color theme="1"/>
        <rFont val="Times New Roman"/>
        <family val="1"/>
      </rPr>
      <t>Name of Work</t>
    </r>
    <r>
      <rPr>
        <b/>
        <sz val="10"/>
        <color theme="1"/>
        <rFont val="Kruti Dev 010"/>
      </rPr>
      <t xml:space="preserve"> ¼</t>
    </r>
    <r>
      <rPr>
        <b/>
        <sz val="11"/>
        <color theme="1"/>
        <rFont val="Kruti Dev 010"/>
      </rPr>
      <t>1½ cM+h efLtn fgUnih&lt;+h ds ikl cM+h efLtn ds lkeus ls eks0 jks'ku ds ?kj rd ,oa ¼2½ gkth bczkfge xyh 
               esa unhe ds ?kj ls bnjhl ds ?kj rd rFkk ¼3½ Xokyk Vksyh pkSd ds ikl ukS'kkn ds ?kj ls v'kjQ ds ?kj
               rd ukyh fuekZ.k dk;ZA</t>
    </r>
  </si>
  <si>
    <t>1
5.1.1
+
5.1.2</t>
  </si>
  <si>
    <t>2
5.1.10</t>
  </si>
  <si>
    <t>3
8.6.8</t>
  </si>
  <si>
    <t>4
5.3.2</t>
  </si>
  <si>
    <t>5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</si>
  <si>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</si>
  <si>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6
5.7.11
+
5.7.12</t>
  </si>
  <si>
    <t>7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</si>
  <si>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</si>
  <si>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MT</t>
  </si>
  <si>
    <t>8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</si>
  <si>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</si>
  <si>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Stone Boulder 34 km</t>
  </si>
  <si>
    <t>Earth ( Lead upto 1 K.M )</t>
  </si>
  <si>
    <t>BOQ amount</t>
  </si>
  <si>
    <t>Add 12% GST</t>
  </si>
  <si>
    <t>Net amount</t>
  </si>
  <si>
    <t>Name of Work :- Construction of Boundary wall and RCC shed at Hinoo bihar club Daskaran Ghat 
                           Under ward no-51</t>
  </si>
  <si>
    <t>Providing man days for site clearence before and after the work etc.</t>
  </si>
  <si>
    <t>2
5.10.2</t>
  </si>
  <si>
    <t>Dismantling plain cement or lime work all complete as per specification and direction of E/I</t>
  </si>
  <si>
    <t>3
5.1.1
+
5.1.2</t>
  </si>
  <si>
    <t>4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</si>
  <si>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</si>
  <si>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5
5.6.1</t>
  </si>
  <si>
    <t>Providing designation 75A one brick flat soling joints filled with local sand including cost of watering taxes royalty all complete as per building specification and direction of E/I.</t>
  </si>
  <si>
    <t>6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</si>
  <si>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</si>
  <si>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7
5.3.14</t>
  </si>
  <si>
    <t>Providing R.C.C.M 150 with  nominal mix of (1:2:4) in columns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</si>
  <si>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8
5.3.11</t>
  </si>
  <si>
    <t>Providing R.C.C.M 200 (1:1.5: 3) in beam of all types with approved quality of stone chips 20mm to 6mm size graded and clean coarse sand of F.M 2.5 to 3 including screening, shuttering, mixing cement concrete in mixer and placing in position, vibrating, striking, curing, taxes and royalty all complete as per building specification and direction  of E/I</t>
  </si>
  <si>
    <t>9
5.2.11</t>
  </si>
  <si>
    <t>Providing designation 75A brick work in C.M. (1:6) in  supersturcturePlinth  approved quality of clean coarse sand of F.M. 2 to 2.5 including providing 10mm, thick mortar joints, cost of screening materials, scaffolfing, raking out joints to 15mm depth, curing, taxes and royalty all complete as per  building  specification  and  direction of E/I.</t>
  </si>
  <si>
    <t>10
5.7.3</t>
  </si>
  <si>
    <t>Providing 12mm thick  cement plaster (1:6) with clean coarse sand of F.M 1.5 including screening, curing with all leads and lifts of water, scaffolding taxes and royalty all complete as per building specification and direction of E/I</t>
  </si>
  <si>
    <t>11
5.5.12</t>
  </si>
  <si>
    <t>Supplying , fitting  and fixing  M.S. grill made of  20x6 mm flat  as per approved  design and drawing properly fabricated  with joints  continuous  fitted  welded and  finished  smooth , hoisting as  per building specification and  direction of E/I.</t>
  </si>
  <si>
    <t>kg</t>
  </si>
  <si>
    <t>12
5.5.30</t>
  </si>
  <si>
    <t xml:space="preserve">Supplying , fitting  and fixing M.S.  grill gate with  M.S. grills  made of  20x6 M.S. flatss  or 16mm . M.S. square bars fitted on  25x25x6mm . M.S. angel frame of  size 60x60x6mm. including  cost of  fabrication , pronviding  necessary  locking  arrangement with haskal and domny duly fixed in P.C.C. (1:2:4) blocks of required size, applying a priming red lead paints over steel work, taxes all complete as per drawing specification  and direction  of E/I.(When steel is not  supplied  by the deptt.) </t>
  </si>
  <si>
    <t>13
5.5.5</t>
  </si>
  <si>
    <t>Providing Tor steel  reinforecement  of 8mm . to 10mm bars  as per approved design and drawing  drawing excluding  carriage  of M.S bars  to work site  cutting bending and  binding with annealed  wire with cost of wire removal of rust placing  the rods in position TMT Fe 500 all complete as per building specification and  direction of E/I.</t>
  </si>
  <si>
    <t>12mm and 16 mm</t>
  </si>
  <si>
    <t>14
5.8.24</t>
  </si>
  <si>
    <t xml:space="preserve">Providing two coat of snowcem  of approved shade and make over a coat of cement primer on new surface including preparing the plastered surface smooth with sand paper, scaffolding, curing and taxes all complete as per building specification and direction </t>
  </si>
  <si>
    <t>15
5.8.45</t>
  </si>
  <si>
    <t>Providing synthetic enamel paint over steer surface all complete as per specification and direction of E/I</t>
  </si>
  <si>
    <t>Brick 08 KM</t>
  </si>
  <si>
    <t>Per 1000</t>
  </si>
  <si>
    <t xml:space="preserve">                                                                                                        Executive Engineer 
                                                                                                         Ranchi Municipal Corporation
                                                                                                         Ranchi</t>
  </si>
  <si>
    <r>
      <t xml:space="preserve">Name of Work :- </t>
    </r>
    <r>
      <rPr>
        <b/>
        <sz val="11"/>
        <color theme="1"/>
        <rFont val="Kruti Dev 010"/>
      </rPr>
      <t xml:space="preserve">okMZ la0 34 vUrxZr fo|kuxj esa fouksn flag ds ?kj ls jkes'oj vks&gt;k ds ?kj rd iqfy;k fuekZ.kA
</t>
    </r>
    <r>
      <rPr>
        <b/>
        <sz val="11"/>
        <color theme="1"/>
        <rFont val="Times New Roman"/>
        <family val="1"/>
      </rPr>
      <t xml:space="preserve">Name of Work :- </t>
    </r>
    <r>
      <rPr>
        <b/>
        <sz val="11"/>
        <color theme="1"/>
        <rFont val="Kruti Dev 010"/>
      </rPr>
      <t xml:space="preserve">okMZ la0 34 vUrxZr fo|kuxj esa fouksn flag ds ?kj ls okys'oj izlkn ds ?kj rd ukyh fuekZ.kA
</t>
    </r>
    <r>
      <rPr>
        <b/>
        <sz val="11"/>
        <color theme="1"/>
        <rFont val="Times New Roman"/>
        <family val="1"/>
      </rPr>
      <t xml:space="preserve">Name of Work :- </t>
    </r>
    <r>
      <rPr>
        <b/>
        <sz val="11"/>
        <color theme="1"/>
        <rFont val="Kruti Dev 010"/>
      </rPr>
      <t>okMZ la0 34 vUrxZr fo|kuxj esa ';kekuanu lko ds ?kj ls fouksn flag ds ?kj rd iqfy;k fuekZ.kA</t>
    </r>
  </si>
  <si>
    <t>Providing labour for cleaning the work site before and after work etc.</t>
  </si>
  <si>
    <t>6
5.3.30.1</t>
  </si>
  <si>
    <t>7
5.2.34</t>
  </si>
  <si>
    <t>8
5.7.11
+
5.7.12</t>
  </si>
  <si>
    <t>9
5.5.5
(b)</t>
  </si>
  <si>
    <t>A</t>
  </si>
  <si>
    <t xml:space="preserve"> Local Sand 14 KM </t>
  </si>
  <si>
    <t>A(i)</t>
  </si>
  <si>
    <t xml:space="preserve">Sand 49 KM </t>
  </si>
  <si>
    <t>B</t>
  </si>
  <si>
    <t>Stone Boulder 36 km</t>
  </si>
  <si>
    <t>C</t>
  </si>
  <si>
    <t>Stone Chips  (lead 22 KM)</t>
  </si>
  <si>
    <t>D</t>
  </si>
  <si>
    <t>Boq Cost</t>
  </si>
  <si>
    <t>Name of Work :-Construction of PCC road in Central street from Lal Khoti to tiwari tank road and 
                           infront of Tasleem Masjeed road at Hindpiri Under ward no-23</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</si>
  <si>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</si>
  <si>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Earth 01 KM</t>
  </si>
  <si>
    <t>Per M3</t>
  </si>
  <si>
    <t>Name of Work :-Construction of PCC road from Sony Bag shop to Navin thakur house beside Miswifam 
                            school in Under ward no-14</t>
  </si>
  <si>
    <t>each</t>
  </si>
  <si>
    <t>4
5.3.2.1</t>
  </si>
  <si>
    <t>boq cost</t>
  </si>
  <si>
    <r>
      <t>Name of Scheme :-</t>
    </r>
    <r>
      <rPr>
        <b/>
        <sz val="12"/>
        <rFont val="Kruti Dev 010"/>
      </rPr>
      <t>okMZ la0 44 vUrxZr U;q ikjl Vksyh esa eks0 Qkfjn valkjh th ds ?kj ls Lo0 tgqj 
                  valkjh ds ?kj rd ih0lh0lh0 iFk lq/kkj ,oa tkgqj valkjh th ds ?kj ds lkeus cuh 
                  lh&lt;+h esa psdj VkbYl yxkus ds laca/k esaA</t>
    </r>
  </si>
  <si>
    <t>Qty.</t>
  </si>
  <si>
    <t>UNIT</t>
  </si>
  <si>
    <t>RATE</t>
  </si>
  <si>
    <t>AMOUNT</t>
  </si>
  <si>
    <t>Labour for cleaning the work site before and after work etc.</t>
  </si>
  <si>
    <t>2
DSR
11.19</t>
  </si>
  <si>
    <t>Chequerred terrazo tiles 2mm thick with graded marble chips of size upto 6mm in floors, jointed with neat cement slurry mixed with pigment to match shade of the tiles including rubbing and polishing complete on 20mm thick bed of mortar (1:4)</t>
  </si>
  <si>
    <t>3
DSR
10.28</t>
  </si>
  <si>
    <t>Providing and fixing stainless steel GRADE 304 ratling made of hollow, tubes, channels plates etc, including welding griding, buffing polishing and making all complete as per specification and direction of E/I</t>
  </si>
  <si>
    <t>KG</t>
  </si>
  <si>
    <t>4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</si>
  <si>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</si>
  <si>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5
5.1.10</t>
  </si>
  <si>
    <t xml:space="preserve">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
</t>
  </si>
  <si>
    <t>6
8.6.8</t>
  </si>
  <si>
    <t xml:space="preserve">Supplying and laying (properly as per design and drawing) rip-rap with good quality of Boulders duly packed including the cost of materials, royalty all taxes etc. but excluding the cost of carriage all complete as per specification and direction of E/I.
</t>
  </si>
  <si>
    <t>7
5.3.2.1</t>
  </si>
  <si>
    <t xml:space="preserve">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
</t>
  </si>
  <si>
    <t>Loca sand 18 KM</t>
  </si>
  <si>
    <t>Coarse sand 42 KM</t>
  </si>
  <si>
    <t>Stone boulder 29 KM</t>
  </si>
  <si>
    <t>Stone chips 15 KM</t>
  </si>
  <si>
    <t>E</t>
  </si>
  <si>
    <t>TOTAL</t>
  </si>
  <si>
    <t>Total</t>
  </si>
  <si>
    <t xml:space="preserve">                                                                                                    Assistant  Engineer 
                                                                                                         Ranchi Municipal Corporation
                                                                                                         Ranchi</t>
  </si>
  <si>
    <t>Name of Work :- Construction of PCC road from Mahesh ram house to Pawan house and from
                            Ajay kumar house to Lagan Mahto house at Lowadih lagan bari in Under 
                            ward no-12</t>
  </si>
  <si>
    <t>Providing man days for site clearence unskilled labour  all complete asper specification and direction of E/I</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</si>
  <si>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building as per specification &amp; direction of E/I.
     Extra for earth work in hard soil as per specification and direction of E/I. </t>
  </si>
  <si>
    <t>Stone Boulder 15 km</t>
  </si>
  <si>
    <t>Boq cost</t>
  </si>
  <si>
    <t xml:space="preserve">                                                                                                          Assistant Engineer 
                                                                                                         Ranchi Municipal Corporation
                                                                                                         Ranchi</t>
  </si>
  <si>
    <t>Name of Work :- Construction of Drain and culvert at Lajpat nagar pundag from vijay jee house to 
                            main nala Under ward no-36</t>
  </si>
  <si>
    <t>Name of Work :-  Construction of Drain Bano Manjeel road from Nirmal sharma House to vijay Poddar 
                             House under ward  no-29</t>
  </si>
  <si>
    <t>labour for cleaning the work site before and after work etc</t>
  </si>
  <si>
    <t>8
5.3.30.1</t>
  </si>
  <si>
    <t>Name of Work :-  Construction of RCC Drain culvert 3  nos. Renault Service centre at Jai prakash 
                             nagar in under ward  no-29</t>
  </si>
  <si>
    <t>Dismantling plain cement or lime concrete work including all complete as per specification and direction of E/I</t>
  </si>
  <si>
    <t>3
5.10.1</t>
  </si>
  <si>
    <t>Dismantling pucca brick or lime work including stacking serviceable materials in countable stacks within 15M lead and disposal of unserviceable materials with all lead complete as per direction of E/I</t>
  </si>
  <si>
    <t>4
5.10.3</t>
  </si>
  <si>
    <t>Dismantling RCC work including all complete as per specification and direction of E/I</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</si>
  <si>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</si>
  <si>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Stone Boulder 36 KM</t>
  </si>
  <si>
    <r>
      <t xml:space="preserve">Name of Work :- </t>
    </r>
    <r>
      <rPr>
        <b/>
        <sz val="11"/>
        <color theme="1"/>
        <rFont val="Kruti Dev 010"/>
      </rPr>
      <t>okMZ la0 35 ds vUrxZr vjxksM+k ihij Vksyh esa /kqudqfM+;k Hkou ls eq[; ukyk rd ukyh fuekZ.k dk;ZA</t>
    </r>
  </si>
  <si>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</si>
  <si>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8
5.5.5
(b)</t>
  </si>
  <si>
    <t>Stone Boulder 29 km</t>
  </si>
  <si>
    <t>Name of Work :-  Construction of Drain at Doranda Risaldar nagar in road no-13 nder ward  no-45</t>
  </si>
  <si>
    <t>Name of Work :- Construction of Drain from Sanjay singh house to Rajendra gupta house at Pragati 
                           path in ward no-14</t>
  </si>
  <si>
    <t>Dismantling plain cement or  lime concrete work all complete as per specification and direction of E/I</t>
  </si>
  <si>
    <t>5
8.6.8</t>
  </si>
  <si>
    <t>6
5.3.2</t>
  </si>
  <si>
    <t>8
5.2.34</t>
  </si>
  <si>
    <t>9
5.7.11
+
5.7.12</t>
  </si>
  <si>
    <t>10
5.5.5
(b)</t>
  </si>
</sst>
</file>

<file path=xl/styles.xml><?xml version="1.0" encoding="utf-8"?>
<styleSheet xmlns="http://schemas.openxmlformats.org/spreadsheetml/2006/main">
  <numFmts count="1">
    <numFmt numFmtId="164" formatCode="0.0"/>
  </numFmts>
  <fonts count="24">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sz val="10"/>
      <color theme="1"/>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9"/>
      <color theme="1"/>
      <name val="Times New Roman"/>
      <family val="1"/>
    </font>
    <font>
      <b/>
      <sz val="8.5"/>
      <color theme="1"/>
      <name val="Times New Roman"/>
      <family val="1"/>
    </font>
    <font>
      <b/>
      <sz val="10"/>
      <color theme="1"/>
      <name val="Kruti Dev 010"/>
    </font>
    <font>
      <b/>
      <sz val="11"/>
      <color theme="1"/>
      <name val="Kruti Dev 010"/>
    </font>
    <font>
      <b/>
      <sz val="8.5"/>
      <color theme="0"/>
      <name val="Times New Roman"/>
      <family val="1"/>
    </font>
    <font>
      <b/>
      <sz val="10"/>
      <color theme="0"/>
      <name val="Times New Roman"/>
      <family val="1"/>
    </font>
    <font>
      <b/>
      <sz val="9"/>
      <color theme="0"/>
      <name val="Times New Roman"/>
      <family val="1"/>
    </font>
    <font>
      <b/>
      <sz val="16"/>
      <color theme="1"/>
      <name val="Calibri"/>
      <family val="2"/>
      <scheme val="minor"/>
    </font>
    <font>
      <b/>
      <sz val="12"/>
      <name val="Times New Roman"/>
      <family val="1"/>
    </font>
    <font>
      <b/>
      <sz val="12"/>
      <name val="Kruti Dev 010"/>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10">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9">
    <xf numFmtId="0" fontId="0" fillId="0" borderId="0" xfId="0"/>
    <xf numFmtId="0" fontId="4" fillId="0" borderId="0" xfId="0" applyFont="1" applyBorder="1" applyAlignment="1">
      <alignment vertical="top"/>
    </xf>
    <xf numFmtId="0" fontId="5" fillId="0" borderId="0" xfId="0" applyFont="1" applyBorder="1" applyAlignment="1">
      <alignment vertical="top" wrapText="1"/>
    </xf>
    <xf numFmtId="0" fontId="6" fillId="2" borderId="4" xfId="0" applyFont="1" applyFill="1" applyBorder="1" applyAlignment="1">
      <alignment horizontal="center" vertical="top" wrapText="1"/>
    </xf>
    <xf numFmtId="0" fontId="7" fillId="0" borderId="4" xfId="0" applyFont="1" applyBorder="1" applyAlignment="1">
      <alignment horizontal="center" vertical="center" wrapText="1"/>
    </xf>
    <xf numFmtId="2" fontId="7" fillId="0" borderId="4" xfId="0" applyNumberFormat="1" applyFont="1" applyBorder="1" applyAlignment="1">
      <alignment horizontal="center" vertical="center" wrapText="1"/>
    </xf>
    <xf numFmtId="0" fontId="8" fillId="0" borderId="4" xfId="0" applyFont="1" applyBorder="1" applyAlignment="1">
      <alignment horizontal="justify" vertical="top" wrapText="1"/>
    </xf>
    <xf numFmtId="2" fontId="9"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4" xfId="0" applyFont="1" applyBorder="1" applyAlignment="1">
      <alignment vertical="center" wrapText="1"/>
    </xf>
    <xf numFmtId="164" fontId="9" fillId="3"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horizontal="justify" vertical="top" wrapText="1"/>
    </xf>
    <xf numFmtId="0" fontId="0" fillId="0" borderId="4" xfId="0" applyBorder="1" applyAlignment="1">
      <alignment horizontal="center" vertical="center"/>
    </xf>
    <xf numFmtId="2" fontId="2" fillId="0" borderId="4" xfId="0" applyNumberFormat="1" applyFont="1" applyBorder="1" applyAlignment="1">
      <alignment horizontal="center" vertical="center"/>
    </xf>
    <xf numFmtId="0" fontId="0" fillId="0" borderId="0" xfId="0" applyBorder="1"/>
    <xf numFmtId="0" fontId="2" fillId="0" borderId="0" xfId="0" applyFont="1" applyBorder="1" applyAlignment="1">
      <alignment horizontal="center" vertical="center"/>
    </xf>
    <xf numFmtId="2" fontId="2" fillId="0" borderId="0" xfId="0" applyNumberFormat="1" applyFont="1" applyBorder="1" applyAlignment="1">
      <alignment horizontal="center" vertical="center"/>
    </xf>
    <xf numFmtId="0" fontId="14" fillId="3" borderId="4" xfId="0" applyFont="1" applyFill="1" applyBorder="1" applyAlignment="1">
      <alignment horizontal="center" vertical="center" wrapText="1"/>
    </xf>
    <xf numFmtId="0" fontId="14" fillId="3" borderId="4" xfId="0" applyFont="1" applyFill="1" applyBorder="1" applyAlignment="1">
      <alignment horizontal="justify" vertical="top" wrapText="1"/>
    </xf>
    <xf numFmtId="0" fontId="9" fillId="3" borderId="4" xfId="0" applyFont="1" applyFill="1" applyBorder="1" applyAlignment="1">
      <alignment horizontal="center" vertical="center" wrapText="1"/>
    </xf>
    <xf numFmtId="0" fontId="11" fillId="0" borderId="4" xfId="0" applyFont="1" applyBorder="1" applyAlignment="1">
      <alignment horizontal="justify" vertical="top" wrapText="1"/>
    </xf>
    <xf numFmtId="0" fontId="11" fillId="0" borderId="4" xfId="0" applyFont="1" applyBorder="1" applyAlignment="1">
      <alignment vertical="center" wrapText="1"/>
    </xf>
    <xf numFmtId="0" fontId="15" fillId="0" borderId="4" xfId="0" applyFont="1" applyBorder="1" applyAlignment="1">
      <alignment horizontal="center" vertical="center" wrapText="1"/>
    </xf>
    <xf numFmtId="2" fontId="11"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8" fillId="0" borderId="4" xfId="0" applyFont="1" applyBorder="1" applyAlignment="1">
      <alignment horizontal="center" vertical="top" wrapText="1"/>
    </xf>
    <xf numFmtId="0" fontId="18" fillId="0" borderId="0" xfId="0" applyFont="1" applyBorder="1" applyAlignment="1">
      <alignment horizontal="center" vertical="center" wrapText="1"/>
    </xf>
    <xf numFmtId="0" fontId="19" fillId="0" borderId="0" xfId="0" applyFont="1" applyBorder="1" applyAlignment="1">
      <alignment horizontal="justify" vertical="top" wrapText="1"/>
    </xf>
    <xf numFmtId="2" fontId="20" fillId="0" borderId="0" xfId="0" applyNumberFormat="1" applyFont="1" applyBorder="1" applyAlignment="1">
      <alignment horizontal="center" vertical="center" wrapText="1"/>
    </xf>
    <xf numFmtId="0" fontId="3" fillId="0" borderId="0" xfId="0" applyFont="1"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2" fontId="8" fillId="0" borderId="4" xfId="0" applyNumberFormat="1" applyFont="1" applyBorder="1" applyAlignment="1">
      <alignment horizontal="center" vertical="center" wrapText="1"/>
    </xf>
    <xf numFmtId="0" fontId="8" fillId="0" borderId="4" xfId="0" applyFont="1" applyBorder="1" applyAlignment="1">
      <alignment horizontal="left" vertical="top" wrapText="1"/>
    </xf>
    <xf numFmtId="0" fontId="21" fillId="0" borderId="0" xfId="0" applyFont="1" applyBorder="1" applyAlignment="1">
      <alignment vertical="top"/>
    </xf>
    <xf numFmtId="0" fontId="2" fillId="0" borderId="0" xfId="0" applyFont="1" applyBorder="1" applyAlignment="1">
      <alignment vertical="top" wrapText="1"/>
    </xf>
    <xf numFmtId="0" fontId="6" fillId="2" borderId="4" xfId="0" applyFont="1" applyFill="1" applyBorder="1" applyAlignment="1">
      <alignment horizontal="center" vertical="center" wrapText="1"/>
    </xf>
    <xf numFmtId="0" fontId="8" fillId="0" borderId="4" xfId="0" applyFont="1" applyBorder="1" applyAlignment="1">
      <alignment vertical="top" wrapText="1"/>
    </xf>
    <xf numFmtId="0" fontId="13" fillId="0" borderId="0" xfId="0" applyFont="1" applyBorder="1" applyAlignment="1">
      <alignment vertical="center"/>
    </xf>
    <xf numFmtId="0" fontId="8" fillId="0" borderId="4" xfId="0" applyFont="1" applyBorder="1" applyAlignment="1">
      <alignment horizontal="right" vertical="center" wrapText="1"/>
    </xf>
    <xf numFmtId="0" fontId="0" fillId="0" borderId="0" xfId="0" applyAlignment="1">
      <alignment vertical="center"/>
    </xf>
    <xf numFmtId="0" fontId="8" fillId="0" borderId="4" xfId="0" applyFont="1" applyBorder="1" applyAlignment="1">
      <alignment horizontal="left" vertical="center" wrapText="1"/>
    </xf>
    <xf numFmtId="0" fontId="4" fillId="0" borderId="1" xfId="0" applyFont="1" applyBorder="1" applyAlignment="1">
      <alignment horizontal="center" vertical="top"/>
    </xf>
    <xf numFmtId="0" fontId="4" fillId="0" borderId="0"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5" fillId="0" borderId="4" xfId="0" applyFont="1" applyBorder="1" applyAlignment="1">
      <alignment horizontal="left" vertical="top" wrapText="1"/>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13" fillId="0" borderId="0" xfId="0" applyFont="1" applyBorder="1" applyAlignment="1">
      <alignment horizontal="center" vertical="center" wrapText="1"/>
    </xf>
    <xf numFmtId="0" fontId="4" fillId="0" borderId="4" xfId="0" applyFont="1" applyBorder="1" applyAlignment="1">
      <alignment horizontal="center" vertical="top"/>
    </xf>
    <xf numFmtId="0" fontId="2" fillId="0" borderId="4" xfId="0" applyFont="1" applyBorder="1" applyAlignment="1">
      <alignment horizontal="right" vertical="center"/>
    </xf>
    <xf numFmtId="0" fontId="0" fillId="0" borderId="0" xfId="0" applyBorder="1" applyAlignment="1">
      <alignment horizontal="center" vertical="center"/>
    </xf>
    <xf numFmtId="0" fontId="2" fillId="0" borderId="4" xfId="0" applyFont="1" applyBorder="1" applyAlignment="1">
      <alignment horizontal="center" vertical="center"/>
    </xf>
    <xf numFmtId="2" fontId="9" fillId="3" borderId="7" xfId="0" applyNumberFormat="1" applyFont="1" applyFill="1" applyBorder="1" applyAlignment="1">
      <alignment horizontal="right" vertical="center" wrapText="1"/>
    </xf>
    <xf numFmtId="2" fontId="9" fillId="3" borderId="8" xfId="0" applyNumberFormat="1" applyFont="1" applyFill="1" applyBorder="1" applyAlignment="1">
      <alignment horizontal="right" vertical="center" wrapText="1"/>
    </xf>
    <xf numFmtId="2" fontId="9" fillId="3" borderId="9" xfId="0" applyNumberFormat="1" applyFont="1" applyFill="1" applyBorder="1" applyAlignment="1">
      <alignment horizontal="right" vertical="center" wrapText="1"/>
    </xf>
    <xf numFmtId="2" fontId="9" fillId="3" borderId="4" xfId="0" applyNumberFormat="1" applyFont="1" applyFill="1" applyBorder="1" applyAlignment="1">
      <alignment horizontal="right" vertical="center" wrapText="1"/>
    </xf>
    <xf numFmtId="2" fontId="19" fillId="3" borderId="0" xfId="0" applyNumberFormat="1" applyFont="1" applyFill="1" applyBorder="1" applyAlignment="1">
      <alignment horizontal="right" vertical="center" wrapText="1"/>
    </xf>
    <xf numFmtId="0" fontId="21" fillId="0" borderId="4" xfId="0" applyFont="1" applyBorder="1" applyAlignment="1">
      <alignment horizontal="center" vertical="top"/>
    </xf>
    <xf numFmtId="0" fontId="22" fillId="0" borderId="4" xfId="0" applyFont="1" applyBorder="1" applyAlignment="1">
      <alignment horizontal="left" vertical="top" wrapText="1"/>
    </xf>
    <xf numFmtId="0" fontId="23" fillId="0" borderId="4" xfId="0" applyFont="1" applyBorder="1" applyAlignment="1">
      <alignment horizontal="left" vertical="top" wrapTex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9" xfId="0" applyFont="1" applyBorder="1" applyAlignment="1">
      <alignment horizontal="righ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20"/>
  <sheetViews>
    <sheetView workbookViewId="0">
      <selection activeCell="F16" sqref="F16"/>
    </sheetView>
  </sheetViews>
  <sheetFormatPr defaultRowHeight="15"/>
  <cols>
    <col min="1" max="1" width="7.85546875" customWidth="1"/>
    <col min="2" max="2" width="44.140625" customWidth="1"/>
    <col min="3" max="3" width="8.5703125" customWidth="1"/>
    <col min="4" max="4" width="8.7109375" customWidth="1"/>
    <col min="5" max="5" width="9" customWidth="1"/>
    <col min="6" max="6" width="10.42578125" customWidth="1"/>
  </cols>
  <sheetData>
    <row r="1" spans="1:7" ht="18.75">
      <c r="A1" s="43" t="s">
        <v>0</v>
      </c>
      <c r="B1" s="44"/>
      <c r="C1" s="44"/>
      <c r="D1" s="44"/>
      <c r="E1" s="44"/>
      <c r="F1" s="44"/>
      <c r="G1" s="1"/>
    </row>
    <row r="2" spans="1:7" ht="18.75">
      <c r="A2" s="45" t="s">
        <v>1</v>
      </c>
      <c r="B2" s="46"/>
      <c r="C2" s="46"/>
      <c r="D2" s="46"/>
      <c r="E2" s="46"/>
      <c r="F2" s="46"/>
      <c r="G2" s="1"/>
    </row>
    <row r="3" spans="1:7" ht="43.5" customHeight="1">
      <c r="A3" s="47" t="s">
        <v>147</v>
      </c>
      <c r="B3" s="47"/>
      <c r="C3" s="47"/>
      <c r="D3" s="47"/>
      <c r="E3" s="47"/>
      <c r="F3" s="47"/>
      <c r="G3" s="2"/>
    </row>
    <row r="4" spans="1:7">
      <c r="A4" s="3" t="s">
        <v>3</v>
      </c>
      <c r="B4" s="3" t="s">
        <v>4</v>
      </c>
      <c r="C4" s="3" t="s">
        <v>5</v>
      </c>
      <c r="D4" s="3" t="s">
        <v>6</v>
      </c>
      <c r="E4" s="3" t="s">
        <v>7</v>
      </c>
      <c r="F4" s="3" t="s">
        <v>8</v>
      </c>
    </row>
    <row r="5" spans="1:7" ht="26.25" customHeight="1">
      <c r="A5" s="11">
        <v>1</v>
      </c>
      <c r="B5" s="34" t="s">
        <v>148</v>
      </c>
      <c r="C5" s="7">
        <v>2</v>
      </c>
      <c r="D5" s="8" t="s">
        <v>10</v>
      </c>
      <c r="E5" s="8">
        <v>261.12</v>
      </c>
      <c r="F5" s="7">
        <f>E5*C5</f>
        <v>522.24</v>
      </c>
    </row>
    <row r="6" spans="1:7" ht="114.75">
      <c r="A6" s="4" t="s">
        <v>11</v>
      </c>
      <c r="B6" s="6" t="s">
        <v>149</v>
      </c>
      <c r="C6" s="7">
        <v>47.19</v>
      </c>
      <c r="D6" s="8" t="s">
        <v>13</v>
      </c>
      <c r="E6" s="8">
        <v>120.53</v>
      </c>
      <c r="F6" s="7">
        <f t="shared" ref="F6:F15" si="0">E6*C6</f>
        <v>5687.8107</v>
      </c>
    </row>
    <row r="7" spans="1:7" ht="89.25">
      <c r="A7" s="4" t="s">
        <v>14</v>
      </c>
      <c r="B7" s="9" t="s">
        <v>15</v>
      </c>
      <c r="C7" s="7">
        <v>17.7</v>
      </c>
      <c r="D7" s="8" t="s">
        <v>16</v>
      </c>
      <c r="E7" s="8">
        <v>223.35</v>
      </c>
      <c r="F7" s="7">
        <f t="shared" si="0"/>
        <v>3953.2949999999996</v>
      </c>
    </row>
    <row r="8" spans="1:7" ht="63.75">
      <c r="A8" s="4" t="s">
        <v>17</v>
      </c>
      <c r="B8" s="6" t="s">
        <v>18</v>
      </c>
      <c r="C8" s="7">
        <v>29.496700000000001</v>
      </c>
      <c r="D8" s="8" t="s">
        <v>16</v>
      </c>
      <c r="E8" s="8">
        <v>1149.1199999999999</v>
      </c>
      <c r="F8" s="7">
        <f t="shared" si="0"/>
        <v>33895.247903999996</v>
      </c>
    </row>
    <row r="9" spans="1:7" ht="102">
      <c r="A9" s="4" t="s">
        <v>19</v>
      </c>
      <c r="B9" s="6" t="s">
        <v>113</v>
      </c>
      <c r="C9" s="7">
        <v>35.396047000000003</v>
      </c>
      <c r="D9" s="8" t="s">
        <v>16</v>
      </c>
      <c r="E9" s="8">
        <v>5829</v>
      </c>
      <c r="F9" s="7">
        <f t="shared" si="0"/>
        <v>206323.55796300003</v>
      </c>
    </row>
    <row r="10" spans="1:7" ht="18.75">
      <c r="A10" s="4">
        <v>6</v>
      </c>
      <c r="B10" s="12" t="s">
        <v>21</v>
      </c>
      <c r="C10" s="7"/>
      <c r="D10" s="8"/>
      <c r="E10" s="8"/>
      <c r="F10" s="7"/>
    </row>
    <row r="11" spans="1:7" ht="15.75">
      <c r="A11" s="4">
        <v>7</v>
      </c>
      <c r="B11" s="6" t="s">
        <v>103</v>
      </c>
      <c r="C11" s="7">
        <v>17.7</v>
      </c>
      <c r="D11" s="8" t="s">
        <v>16</v>
      </c>
      <c r="E11" s="8">
        <v>418.87</v>
      </c>
      <c r="F11" s="7">
        <f t="shared" si="0"/>
        <v>7413.9989999999998</v>
      </c>
    </row>
    <row r="12" spans="1:7" ht="15.75">
      <c r="A12" s="4">
        <v>8</v>
      </c>
      <c r="B12" s="6" t="s">
        <v>105</v>
      </c>
      <c r="C12" s="7">
        <v>15.22</v>
      </c>
      <c r="D12" s="8" t="s">
        <v>16</v>
      </c>
      <c r="E12" s="8">
        <v>907.31</v>
      </c>
      <c r="F12" s="7">
        <f t="shared" si="0"/>
        <v>13809.2582</v>
      </c>
    </row>
    <row r="13" spans="1:7" ht="15.75">
      <c r="A13" s="4">
        <v>9</v>
      </c>
      <c r="B13" s="6" t="s">
        <v>150</v>
      </c>
      <c r="C13" s="7">
        <v>29.496714999999998</v>
      </c>
      <c r="D13" s="8" t="s">
        <v>16</v>
      </c>
      <c r="E13" s="8">
        <v>863.23</v>
      </c>
      <c r="F13" s="7">
        <f>E13*C13</f>
        <v>25462.44928945</v>
      </c>
    </row>
    <row r="14" spans="1:7" ht="15.75">
      <c r="A14" s="4">
        <v>10</v>
      </c>
      <c r="B14" s="6" t="s">
        <v>109</v>
      </c>
      <c r="C14" s="7">
        <v>30.44</v>
      </c>
      <c r="D14" s="8" t="s">
        <v>16</v>
      </c>
      <c r="E14" s="8">
        <v>541.66999999999996</v>
      </c>
      <c r="F14" s="7">
        <f t="shared" si="0"/>
        <v>16488.434799999999</v>
      </c>
    </row>
    <row r="15" spans="1:7" ht="15.75">
      <c r="A15" s="4">
        <v>11</v>
      </c>
      <c r="B15" s="6" t="s">
        <v>58</v>
      </c>
      <c r="C15" s="7">
        <v>47.194626</v>
      </c>
      <c r="D15" s="8" t="s">
        <v>16</v>
      </c>
      <c r="E15" s="8">
        <v>177.16</v>
      </c>
      <c r="F15" s="7">
        <f t="shared" si="0"/>
        <v>8360.9999421600005</v>
      </c>
    </row>
    <row r="16" spans="1:7">
      <c r="A16" s="13"/>
      <c r="B16" s="48" t="s">
        <v>151</v>
      </c>
      <c r="C16" s="49"/>
      <c r="D16" s="49"/>
      <c r="E16" s="50"/>
      <c r="F16" s="14">
        <f>SUM(F5:F15)</f>
        <v>321917.29279861</v>
      </c>
    </row>
    <row r="17" spans="1:6">
      <c r="A17" s="15"/>
      <c r="B17" s="16"/>
      <c r="C17" s="16"/>
      <c r="D17" s="16"/>
      <c r="E17" s="16"/>
      <c r="F17" s="17"/>
    </row>
    <row r="18" spans="1:6">
      <c r="A18" s="15"/>
      <c r="B18" s="16"/>
      <c r="C18" s="16"/>
      <c r="D18" s="16"/>
      <c r="E18" s="16"/>
      <c r="F18" s="17"/>
    </row>
    <row r="19" spans="1:6">
      <c r="A19" s="15"/>
      <c r="B19" s="16"/>
      <c r="C19" s="16"/>
      <c r="D19" s="16"/>
      <c r="E19" s="16"/>
      <c r="F19" s="17"/>
    </row>
    <row r="20" spans="1:6" ht="45.75" customHeight="1">
      <c r="B20" s="51" t="s">
        <v>152</v>
      </c>
      <c r="C20" s="51"/>
      <c r="D20" s="51"/>
      <c r="E20" s="51"/>
      <c r="F20" s="51"/>
    </row>
  </sheetData>
  <mergeCells count="5">
    <mergeCell ref="A1:F1"/>
    <mergeCell ref="A2:F2"/>
    <mergeCell ref="A3:F3"/>
    <mergeCell ref="B16:E16"/>
    <mergeCell ref="B20:F20"/>
  </mergeCells>
  <pageMargins left="0.28000000000000003" right="0.24"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G23"/>
  <sheetViews>
    <sheetView workbookViewId="0">
      <selection activeCell="F19" sqref="F19"/>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c r="A3" s="47" t="s">
        <v>165</v>
      </c>
      <c r="B3" s="47"/>
      <c r="C3" s="47"/>
      <c r="D3" s="47"/>
      <c r="E3" s="47"/>
      <c r="F3" s="47"/>
      <c r="G3" s="2"/>
    </row>
    <row r="4" spans="1:7">
      <c r="A4" s="3" t="s">
        <v>3</v>
      </c>
      <c r="B4" s="3" t="s">
        <v>4</v>
      </c>
      <c r="C4" s="3" t="s">
        <v>5</v>
      </c>
      <c r="D4" s="3" t="s">
        <v>6</v>
      </c>
      <c r="E4" s="3" t="s">
        <v>7</v>
      </c>
      <c r="F4" s="3" t="s">
        <v>8</v>
      </c>
    </row>
    <row r="5" spans="1:7" ht="114.75">
      <c r="A5" s="4" t="s">
        <v>45</v>
      </c>
      <c r="B5" s="6" t="s">
        <v>12</v>
      </c>
      <c r="C5" s="7">
        <v>97.93</v>
      </c>
      <c r="D5" s="8" t="s">
        <v>13</v>
      </c>
      <c r="E5" s="8">
        <v>120.53</v>
      </c>
      <c r="F5" s="33">
        <f t="shared" ref="F5:F12" si="0">E5*C5</f>
        <v>11803.502900000001</v>
      </c>
    </row>
    <row r="6" spans="1:7" ht="89.25">
      <c r="A6" s="4" t="s">
        <v>46</v>
      </c>
      <c r="B6" s="9" t="s">
        <v>15</v>
      </c>
      <c r="C6" s="7">
        <v>9.2100000000000009</v>
      </c>
      <c r="D6" s="8" t="s">
        <v>16</v>
      </c>
      <c r="E6" s="8">
        <v>223.35</v>
      </c>
      <c r="F6" s="33">
        <f t="shared" si="0"/>
        <v>2057.0535</v>
      </c>
    </row>
    <row r="7" spans="1:7" ht="63.75">
      <c r="A7" s="4" t="s">
        <v>47</v>
      </c>
      <c r="B7" s="6" t="s">
        <v>18</v>
      </c>
      <c r="C7" s="7">
        <v>15.35</v>
      </c>
      <c r="D7" s="8" t="s">
        <v>16</v>
      </c>
      <c r="E7" s="8">
        <v>1149.1199999999999</v>
      </c>
      <c r="F7" s="33">
        <f t="shared" si="0"/>
        <v>17638.991999999998</v>
      </c>
    </row>
    <row r="8" spans="1:7" ht="102">
      <c r="A8" s="4" t="s">
        <v>48</v>
      </c>
      <c r="B8" s="6" t="s">
        <v>166</v>
      </c>
      <c r="C8" s="7">
        <v>12.8899405</v>
      </c>
      <c r="D8" s="8" t="s">
        <v>16</v>
      </c>
      <c r="E8" s="8">
        <v>5358.83</v>
      </c>
      <c r="F8" s="33">
        <f t="shared" si="0"/>
        <v>69074.999849614993</v>
      </c>
    </row>
    <row r="9" spans="1:7" ht="89.25">
      <c r="A9" s="4" t="s">
        <v>49</v>
      </c>
      <c r="B9" s="6" t="s">
        <v>50</v>
      </c>
      <c r="C9" s="8">
        <v>33.135088000000003</v>
      </c>
      <c r="D9" s="8" t="s">
        <v>16</v>
      </c>
      <c r="E9" s="8">
        <v>2502.14</v>
      </c>
      <c r="F9" s="33">
        <f t="shared" si="0"/>
        <v>82908.629088319998</v>
      </c>
    </row>
    <row r="10" spans="1:7" ht="63.75">
      <c r="A10" s="23" t="s">
        <v>51</v>
      </c>
      <c r="B10" s="6" t="s">
        <v>35</v>
      </c>
      <c r="C10" s="8">
        <v>281.89999999999998</v>
      </c>
      <c r="D10" s="8" t="s">
        <v>36</v>
      </c>
      <c r="E10" s="8">
        <v>116.91</v>
      </c>
      <c r="F10" s="33">
        <f t="shared" si="0"/>
        <v>32956.928999999996</v>
      </c>
    </row>
    <row r="11" spans="1:7" ht="102">
      <c r="A11" s="23" t="s">
        <v>52</v>
      </c>
      <c r="B11" s="6" t="s">
        <v>53</v>
      </c>
      <c r="C11" s="7">
        <v>2.3600729999999999</v>
      </c>
      <c r="D11" s="8" t="s">
        <v>16</v>
      </c>
      <c r="E11" s="8">
        <v>5489.66</v>
      </c>
      <c r="F11" s="33">
        <f t="shared" si="0"/>
        <v>12955.998345179998</v>
      </c>
    </row>
    <row r="12" spans="1:7" ht="89.25">
      <c r="A12" s="23" t="s">
        <v>167</v>
      </c>
      <c r="B12" s="6" t="s">
        <v>56</v>
      </c>
      <c r="C12" s="7">
        <v>0.22900000000000001</v>
      </c>
      <c r="D12" s="8" t="s">
        <v>54</v>
      </c>
      <c r="E12" s="8">
        <v>65841.84</v>
      </c>
      <c r="F12" s="33">
        <f t="shared" si="0"/>
        <v>15077.781359999999</v>
      </c>
    </row>
    <row r="13" spans="1:7" ht="18.75">
      <c r="A13" s="4">
        <v>9</v>
      </c>
      <c r="B13" s="12" t="s">
        <v>21</v>
      </c>
      <c r="C13" s="7"/>
      <c r="D13" s="8"/>
      <c r="E13" s="8"/>
      <c r="F13" s="33"/>
    </row>
    <row r="14" spans="1:7" ht="15.75">
      <c r="A14" s="4">
        <v>10</v>
      </c>
      <c r="B14" s="6" t="s">
        <v>39</v>
      </c>
      <c r="C14" s="7">
        <v>9.2100000000000009</v>
      </c>
      <c r="D14" s="8" t="s">
        <v>16</v>
      </c>
      <c r="E14" s="8">
        <v>450.47</v>
      </c>
      <c r="F14" s="33">
        <f>E14*C14</f>
        <v>4148.8287000000009</v>
      </c>
    </row>
    <row r="15" spans="1:7" ht="15.75">
      <c r="A15" s="4">
        <v>11</v>
      </c>
      <c r="B15" s="6" t="s">
        <v>40</v>
      </c>
      <c r="C15" s="7">
        <v>24.8461</v>
      </c>
      <c r="D15" s="8" t="s">
        <v>16</v>
      </c>
      <c r="E15" s="8">
        <v>813.85</v>
      </c>
      <c r="F15" s="33">
        <f>E15*C15</f>
        <v>20220.998485</v>
      </c>
    </row>
    <row r="16" spans="1:7" ht="15.75">
      <c r="A16" s="4">
        <v>12</v>
      </c>
      <c r="B16" s="6" t="s">
        <v>168</v>
      </c>
      <c r="C16" s="7">
        <v>48.484630000000003</v>
      </c>
      <c r="D16" s="8" t="s">
        <v>16</v>
      </c>
      <c r="E16" s="8">
        <v>831.81</v>
      </c>
      <c r="F16" s="33">
        <f>E16*C16</f>
        <v>40330.0000803</v>
      </c>
    </row>
    <row r="17" spans="1:6" ht="15.75">
      <c r="A17" s="4">
        <v>13</v>
      </c>
      <c r="B17" s="6" t="s">
        <v>42</v>
      </c>
      <c r="C17" s="7">
        <v>13.66</v>
      </c>
      <c r="D17" s="8" t="s">
        <v>16</v>
      </c>
      <c r="E17" s="8">
        <v>513.67999999999995</v>
      </c>
      <c r="F17" s="33">
        <f>E17*C17</f>
        <v>7016.8687999999993</v>
      </c>
    </row>
    <row r="18" spans="1:6" ht="15.75">
      <c r="A18" s="4">
        <v>14</v>
      </c>
      <c r="B18" s="6" t="s">
        <v>58</v>
      </c>
      <c r="C18" s="7">
        <v>97.93</v>
      </c>
      <c r="D18" s="8" t="s">
        <v>16</v>
      </c>
      <c r="E18" s="8">
        <v>177.16</v>
      </c>
      <c r="F18" s="33">
        <f>E18*C18</f>
        <v>17349.2788</v>
      </c>
    </row>
    <row r="19" spans="1:6">
      <c r="A19" s="13"/>
      <c r="B19" s="55"/>
      <c r="C19" s="55"/>
      <c r="D19" s="55"/>
      <c r="E19" s="55"/>
      <c r="F19" s="14">
        <f>SUM(F5:F18)</f>
        <v>333539.86090841505</v>
      </c>
    </row>
    <row r="20" spans="1:6">
      <c r="A20" s="15"/>
      <c r="B20" s="16"/>
      <c r="C20" s="16"/>
      <c r="D20" s="16"/>
      <c r="E20" s="16"/>
      <c r="F20" s="17"/>
    </row>
    <row r="21" spans="1:6">
      <c r="A21" s="15"/>
      <c r="B21" s="16"/>
      <c r="C21" s="16"/>
      <c r="D21" s="16"/>
      <c r="E21" s="16"/>
      <c r="F21" s="17"/>
    </row>
    <row r="22" spans="1:6" ht="82.5" customHeight="1">
      <c r="B22" s="51" t="s">
        <v>27</v>
      </c>
      <c r="C22" s="51"/>
      <c r="D22" s="51"/>
      <c r="E22" s="51"/>
      <c r="F22" s="51"/>
    </row>
    <row r="23" spans="1:6" ht="47.25" customHeight="1"/>
  </sheetData>
  <mergeCells count="5">
    <mergeCell ref="A1:F1"/>
    <mergeCell ref="A2:F2"/>
    <mergeCell ref="A3:F3"/>
    <mergeCell ref="B19:E19"/>
    <mergeCell ref="B22:F22"/>
  </mergeCells>
  <pageMargins left="0.3" right="0.16"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dimension ref="A1:G23"/>
  <sheetViews>
    <sheetView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29.25" customHeight="1">
      <c r="A3" s="47" t="s">
        <v>153</v>
      </c>
      <c r="B3" s="47"/>
      <c r="C3" s="47"/>
      <c r="D3" s="47"/>
      <c r="E3" s="47"/>
      <c r="F3" s="47"/>
      <c r="G3" s="2"/>
    </row>
    <row r="4" spans="1:7">
      <c r="A4" s="3" t="s">
        <v>3</v>
      </c>
      <c r="B4" s="3" t="s">
        <v>4</v>
      </c>
      <c r="C4" s="3" t="s">
        <v>5</v>
      </c>
      <c r="D4" s="3" t="s">
        <v>6</v>
      </c>
      <c r="E4" s="3" t="s">
        <v>7</v>
      </c>
      <c r="F4" s="3" t="s">
        <v>8</v>
      </c>
    </row>
    <row r="5" spans="1:7" ht="25.5">
      <c r="A5" s="11">
        <v>1</v>
      </c>
      <c r="B5" s="34" t="s">
        <v>97</v>
      </c>
      <c r="C5" s="7">
        <v>1</v>
      </c>
      <c r="D5" s="8" t="s">
        <v>13</v>
      </c>
      <c r="E5" s="8">
        <v>243.77</v>
      </c>
      <c r="F5" s="7">
        <f t="shared" ref="F5:F19" si="0">E5*C5</f>
        <v>243.77</v>
      </c>
    </row>
    <row r="6" spans="1:7" ht="114.75">
      <c r="A6" s="4" t="s">
        <v>11</v>
      </c>
      <c r="B6" s="6" t="s">
        <v>12</v>
      </c>
      <c r="C6" s="7">
        <v>5.9470000000000001</v>
      </c>
      <c r="D6" s="8" t="s">
        <v>13</v>
      </c>
      <c r="E6" s="8">
        <v>112.53</v>
      </c>
      <c r="F6" s="7">
        <f t="shared" si="0"/>
        <v>669.21591000000001</v>
      </c>
    </row>
    <row r="7" spans="1:7" ht="89.25">
      <c r="A7" s="4" t="s">
        <v>14</v>
      </c>
      <c r="B7" s="9" t="s">
        <v>15</v>
      </c>
      <c r="C7" s="7">
        <v>0.51</v>
      </c>
      <c r="D7" s="8" t="s">
        <v>16</v>
      </c>
      <c r="E7" s="8">
        <v>228.47</v>
      </c>
      <c r="F7" s="7">
        <f t="shared" si="0"/>
        <v>116.5197</v>
      </c>
    </row>
    <row r="8" spans="1:7" ht="63.75">
      <c r="A8" s="4" t="s">
        <v>17</v>
      </c>
      <c r="B8" s="6" t="s">
        <v>18</v>
      </c>
      <c r="C8" s="7">
        <v>0.85</v>
      </c>
      <c r="D8" s="8" t="s">
        <v>16</v>
      </c>
      <c r="E8" s="8">
        <v>1191.77</v>
      </c>
      <c r="F8" s="7">
        <f t="shared" si="0"/>
        <v>1013.0045</v>
      </c>
    </row>
    <row r="9" spans="1:7" ht="102">
      <c r="A9" s="4" t="s">
        <v>31</v>
      </c>
      <c r="B9" s="6" t="s">
        <v>20</v>
      </c>
      <c r="C9" s="7">
        <v>1.359</v>
      </c>
      <c r="D9" s="8" t="s">
        <v>16</v>
      </c>
      <c r="E9" s="8">
        <v>5913.66</v>
      </c>
      <c r="F9" s="7">
        <f t="shared" si="0"/>
        <v>8036.6639399999995</v>
      </c>
    </row>
    <row r="10" spans="1:7" ht="102">
      <c r="A10" s="23" t="s">
        <v>98</v>
      </c>
      <c r="B10" s="6" t="s">
        <v>53</v>
      </c>
      <c r="C10" s="7">
        <v>0.85</v>
      </c>
      <c r="D10" s="8" t="s">
        <v>16</v>
      </c>
      <c r="E10" s="8">
        <v>6219.21</v>
      </c>
      <c r="F10" s="7">
        <f>E10*C10</f>
        <v>5286.3284999999996</v>
      </c>
    </row>
    <row r="11" spans="1:7" ht="89.25">
      <c r="A11" s="4" t="s">
        <v>99</v>
      </c>
      <c r="B11" s="6" t="s">
        <v>50</v>
      </c>
      <c r="C11" s="7">
        <v>1.359</v>
      </c>
      <c r="D11" s="8" t="s">
        <v>16</v>
      </c>
      <c r="E11" s="8">
        <v>2788.17</v>
      </c>
      <c r="F11" s="7">
        <f t="shared" si="0"/>
        <v>3789.1230300000002</v>
      </c>
    </row>
    <row r="12" spans="1:7" ht="63.75">
      <c r="A12" s="23" t="s">
        <v>100</v>
      </c>
      <c r="B12" s="6" t="s">
        <v>35</v>
      </c>
      <c r="C12" s="7">
        <v>12.263</v>
      </c>
      <c r="D12" s="8" t="s">
        <v>36</v>
      </c>
      <c r="E12" s="8">
        <v>214.12</v>
      </c>
      <c r="F12" s="7">
        <f t="shared" si="0"/>
        <v>2625.7535600000001</v>
      </c>
    </row>
    <row r="13" spans="1:7" ht="89.25">
      <c r="A13" s="23" t="s">
        <v>101</v>
      </c>
      <c r="B13" s="6" t="s">
        <v>56</v>
      </c>
      <c r="C13" s="7">
        <v>9.2999999999999999E-2</v>
      </c>
      <c r="D13" s="8" t="s">
        <v>54</v>
      </c>
      <c r="E13" s="8">
        <v>53433.91</v>
      </c>
      <c r="F13" s="7">
        <f t="shared" si="0"/>
        <v>4969.3536300000005</v>
      </c>
    </row>
    <row r="14" spans="1:7" ht="18.75">
      <c r="A14" s="4">
        <v>10</v>
      </c>
      <c r="B14" s="12" t="s">
        <v>21</v>
      </c>
      <c r="C14" s="7"/>
      <c r="D14" s="8"/>
      <c r="E14" s="8"/>
      <c r="F14" s="7"/>
    </row>
    <row r="15" spans="1:7" ht="15.75">
      <c r="A15" s="4" t="s">
        <v>102</v>
      </c>
      <c r="B15" s="6" t="s">
        <v>103</v>
      </c>
      <c r="C15" s="7">
        <v>0.70899999999999996</v>
      </c>
      <c r="D15" s="8" t="s">
        <v>16</v>
      </c>
      <c r="E15" s="8">
        <v>377.8</v>
      </c>
      <c r="F15" s="7">
        <f t="shared" si="0"/>
        <v>267.86020000000002</v>
      </c>
    </row>
    <row r="16" spans="1:7" ht="15.75">
      <c r="A16" s="4" t="s">
        <v>104</v>
      </c>
      <c r="B16" s="6" t="s">
        <v>105</v>
      </c>
      <c r="C16" s="7">
        <v>1.8939999999999999</v>
      </c>
      <c r="D16" s="8" t="s">
        <v>16</v>
      </c>
      <c r="E16" s="8">
        <v>788.13</v>
      </c>
      <c r="F16" s="7">
        <f t="shared" si="0"/>
        <v>1492.71822</v>
      </c>
    </row>
    <row r="17" spans="1:6" ht="15.75">
      <c r="A17" s="4" t="s">
        <v>106</v>
      </c>
      <c r="B17" s="6" t="s">
        <v>107</v>
      </c>
      <c r="C17" s="7">
        <v>2.2090000000000001</v>
      </c>
      <c r="D17" s="8" t="s">
        <v>16</v>
      </c>
      <c r="E17" s="8">
        <v>756.83</v>
      </c>
      <c r="F17" s="7">
        <f>E17*C17</f>
        <v>1671.8374700000002</v>
      </c>
    </row>
    <row r="18" spans="1:6" ht="15.75">
      <c r="A18" s="4" t="s">
        <v>108</v>
      </c>
      <c r="B18" s="6" t="s">
        <v>109</v>
      </c>
      <c r="C18" s="7">
        <v>1.954</v>
      </c>
      <c r="D18" s="8" t="s">
        <v>16</v>
      </c>
      <c r="E18" s="8">
        <v>482.26</v>
      </c>
      <c r="F18" s="7">
        <f t="shared" si="0"/>
        <v>942.33603999999991</v>
      </c>
    </row>
    <row r="19" spans="1:6" ht="15.75">
      <c r="A19" s="4" t="s">
        <v>110</v>
      </c>
      <c r="B19" s="6" t="s">
        <v>58</v>
      </c>
      <c r="C19" s="7">
        <v>5.9470000000000001</v>
      </c>
      <c r="D19" s="8" t="s">
        <v>16</v>
      </c>
      <c r="E19" s="8">
        <v>167.71</v>
      </c>
      <c r="F19" s="7">
        <f t="shared" si="0"/>
        <v>997.37137000000007</v>
      </c>
    </row>
    <row r="20" spans="1:6">
      <c r="A20" s="13"/>
      <c r="B20" s="55"/>
      <c r="C20" s="55"/>
      <c r="D20" s="55"/>
      <c r="E20" s="55"/>
      <c r="F20" s="14">
        <f>SUM(F5:F19)</f>
        <v>32121.856069999998</v>
      </c>
    </row>
    <row r="21" spans="1:6">
      <c r="A21" s="15"/>
      <c r="B21" s="16"/>
      <c r="C21" s="16"/>
      <c r="D21" s="16"/>
      <c r="E21" s="16"/>
      <c r="F21" s="17"/>
    </row>
    <row r="22" spans="1:6">
      <c r="A22" s="15"/>
      <c r="B22" s="16"/>
      <c r="C22" s="16"/>
      <c r="D22" s="16"/>
      <c r="E22" s="16"/>
      <c r="F22" s="17"/>
    </row>
    <row r="23" spans="1:6" ht="41.25" customHeight="1">
      <c r="B23" s="51" t="s">
        <v>27</v>
      </c>
      <c r="C23" s="51"/>
      <c r="D23" s="51"/>
      <c r="E23" s="51"/>
      <c r="F23" s="51"/>
    </row>
  </sheetData>
  <mergeCells count="5">
    <mergeCell ref="A1:F1"/>
    <mergeCell ref="A2:F2"/>
    <mergeCell ref="A3:F3"/>
    <mergeCell ref="B20:E20"/>
    <mergeCell ref="B23:F23"/>
  </mergeCells>
  <pageMargins left="0.34" right="0.34" top="0.75" bottom="0.28999999999999998" header="0.3" footer="0.17"/>
  <pageSetup orientation="portrait" verticalDpi="0" r:id="rId1"/>
</worksheet>
</file>

<file path=xl/worksheets/sheet12.xml><?xml version="1.0" encoding="utf-8"?>
<worksheet xmlns="http://schemas.openxmlformats.org/spreadsheetml/2006/main" xmlns:r="http://schemas.openxmlformats.org/officeDocument/2006/relationships">
  <dimension ref="A1:J19"/>
  <sheetViews>
    <sheetView topLeftCell="A10" workbookViewId="0">
      <selection activeCell="A3" sqref="A3:H3"/>
    </sheetView>
  </sheetViews>
  <sheetFormatPr defaultRowHeight="15"/>
  <cols>
    <col min="1" max="1" width="7.7109375" customWidth="1"/>
    <col min="2" max="2" width="45.140625" customWidth="1"/>
    <col min="3" max="4" width="10.28515625" hidden="1" customWidth="1"/>
    <col min="5" max="5" width="10.28515625" customWidth="1"/>
    <col min="6" max="7" width="11.5703125" customWidth="1"/>
    <col min="8" max="8" width="12.140625" customWidth="1"/>
  </cols>
  <sheetData>
    <row r="1" spans="1:10" ht="18.75">
      <c r="A1" s="43" t="s">
        <v>0</v>
      </c>
      <c r="B1" s="44"/>
      <c r="C1" s="44"/>
      <c r="D1" s="44"/>
      <c r="E1" s="44"/>
      <c r="F1" s="44"/>
      <c r="G1" s="44"/>
      <c r="H1" s="44"/>
      <c r="I1" s="1"/>
      <c r="J1" s="1"/>
    </row>
    <row r="2" spans="1:10" ht="18.75">
      <c r="A2" s="45" t="s">
        <v>1</v>
      </c>
      <c r="B2" s="46"/>
      <c r="C2" s="46"/>
      <c r="D2" s="46"/>
      <c r="E2" s="46"/>
      <c r="F2" s="46"/>
      <c r="G2" s="46"/>
      <c r="H2" s="46"/>
      <c r="I2" s="1"/>
      <c r="J2" s="1"/>
    </row>
    <row r="3" spans="1:10" ht="54" customHeight="1">
      <c r="A3" s="47" t="s">
        <v>28</v>
      </c>
      <c r="B3" s="47"/>
      <c r="C3" s="47"/>
      <c r="D3" s="47"/>
      <c r="E3" s="47"/>
      <c r="F3" s="47"/>
      <c r="G3" s="47"/>
      <c r="H3" s="47"/>
      <c r="I3" s="2"/>
      <c r="J3" s="2"/>
    </row>
    <row r="4" spans="1:10">
      <c r="A4" s="3" t="s">
        <v>3</v>
      </c>
      <c r="B4" s="3" t="s">
        <v>4</v>
      </c>
      <c r="C4" s="3">
        <v>1</v>
      </c>
      <c r="D4" s="3">
        <v>2</v>
      </c>
      <c r="E4" s="3" t="s">
        <v>29</v>
      </c>
      <c r="F4" s="3" t="s">
        <v>6</v>
      </c>
      <c r="G4" s="3" t="s">
        <v>7</v>
      </c>
      <c r="H4" s="3" t="s">
        <v>8</v>
      </c>
    </row>
    <row r="5" spans="1:10" ht="24">
      <c r="A5" s="18">
        <v>1</v>
      </c>
      <c r="B5" s="19" t="s">
        <v>30</v>
      </c>
      <c r="C5" s="7">
        <v>5</v>
      </c>
      <c r="D5" s="7">
        <v>4</v>
      </c>
      <c r="E5" s="7">
        <f>C5*D5</f>
        <v>20</v>
      </c>
      <c r="F5" s="20" t="s">
        <v>10</v>
      </c>
      <c r="G5" s="20">
        <v>243.77</v>
      </c>
      <c r="H5" s="7">
        <f>G5*E5</f>
        <v>4875.4000000000005</v>
      </c>
    </row>
    <row r="6" spans="1:10" ht="87.75" customHeight="1">
      <c r="A6" s="4" t="s">
        <v>11</v>
      </c>
      <c r="B6" s="21" t="s">
        <v>12</v>
      </c>
      <c r="C6" s="7">
        <v>10.47</v>
      </c>
      <c r="D6" s="7">
        <v>4</v>
      </c>
      <c r="E6" s="7">
        <f t="shared" ref="E6:E17" si="0">C6*D6</f>
        <v>41.88</v>
      </c>
      <c r="F6" s="8" t="s">
        <v>16</v>
      </c>
      <c r="G6" s="8">
        <v>120.53</v>
      </c>
      <c r="H6" s="7">
        <f t="shared" ref="H6:H17" si="1">G6*E6</f>
        <v>5047.7964000000002</v>
      </c>
    </row>
    <row r="7" spans="1:10" ht="72">
      <c r="A7" s="4" t="s">
        <v>14</v>
      </c>
      <c r="B7" s="22" t="s">
        <v>15</v>
      </c>
      <c r="C7" s="7">
        <v>21.77</v>
      </c>
      <c r="D7" s="7">
        <v>4</v>
      </c>
      <c r="E7" s="7">
        <f t="shared" si="0"/>
        <v>87.08</v>
      </c>
      <c r="F7" s="8" t="s">
        <v>16</v>
      </c>
      <c r="G7" s="8">
        <v>223.35</v>
      </c>
      <c r="H7" s="7">
        <f t="shared" si="1"/>
        <v>19449.317999999999</v>
      </c>
    </row>
    <row r="8" spans="1:10" ht="60">
      <c r="A8" s="4" t="s">
        <v>17</v>
      </c>
      <c r="B8" s="21" t="s">
        <v>18</v>
      </c>
      <c r="C8" s="7">
        <v>5.59</v>
      </c>
      <c r="D8" s="7">
        <v>4</v>
      </c>
      <c r="E8" s="7">
        <f t="shared" si="0"/>
        <v>22.36</v>
      </c>
      <c r="F8" s="8" t="s">
        <v>16</v>
      </c>
      <c r="G8" s="8">
        <v>1149.1199999999999</v>
      </c>
      <c r="H8" s="7">
        <f t="shared" si="1"/>
        <v>25694.323199999995</v>
      </c>
    </row>
    <row r="9" spans="1:10" ht="96">
      <c r="A9" s="4" t="s">
        <v>31</v>
      </c>
      <c r="B9" s="21" t="s">
        <v>20</v>
      </c>
      <c r="C9" s="7">
        <v>5.33</v>
      </c>
      <c r="D9" s="7">
        <v>4</v>
      </c>
      <c r="E9" s="7">
        <f t="shared" si="0"/>
        <v>21.32</v>
      </c>
      <c r="F9" s="8" t="s">
        <v>16</v>
      </c>
      <c r="G9" s="8">
        <v>5358.83</v>
      </c>
      <c r="H9" s="7">
        <f t="shared" si="1"/>
        <v>114250.2556</v>
      </c>
    </row>
    <row r="10" spans="1:10" ht="72">
      <c r="A10" s="4" t="s">
        <v>32</v>
      </c>
      <c r="B10" s="21" t="s">
        <v>33</v>
      </c>
      <c r="C10" s="7">
        <v>12.33</v>
      </c>
      <c r="D10" s="7">
        <v>4</v>
      </c>
      <c r="E10" s="7">
        <f t="shared" si="0"/>
        <v>49.32</v>
      </c>
      <c r="F10" s="8" t="s">
        <v>16</v>
      </c>
      <c r="G10" s="8">
        <v>2502.35</v>
      </c>
      <c r="H10" s="7">
        <f t="shared" si="1"/>
        <v>123415.902</v>
      </c>
    </row>
    <row r="11" spans="1:10" ht="60">
      <c r="A11" s="23" t="s">
        <v>34</v>
      </c>
      <c r="B11" s="21" t="s">
        <v>35</v>
      </c>
      <c r="C11" s="7">
        <v>54.367548999999997</v>
      </c>
      <c r="D11" s="7">
        <v>4</v>
      </c>
      <c r="E11" s="7">
        <f t="shared" si="0"/>
        <v>217.47019599999999</v>
      </c>
      <c r="F11" s="8" t="s">
        <v>36</v>
      </c>
      <c r="G11" s="8">
        <v>245.79</v>
      </c>
      <c r="H11" s="7">
        <f t="shared" si="1"/>
        <v>53451.999474839999</v>
      </c>
    </row>
    <row r="12" spans="1:10" ht="38.25">
      <c r="A12" s="23">
        <v>8</v>
      </c>
      <c r="B12" s="6" t="s">
        <v>37</v>
      </c>
      <c r="C12" s="7"/>
      <c r="D12" s="7"/>
      <c r="E12" s="7">
        <v>46</v>
      </c>
      <c r="F12" s="8" t="s">
        <v>38</v>
      </c>
      <c r="G12" s="8">
        <v>9500</v>
      </c>
      <c r="H12" s="7">
        <f t="shared" si="1"/>
        <v>437000</v>
      </c>
    </row>
    <row r="13" spans="1:10" ht="18.75">
      <c r="A13" s="4">
        <v>9</v>
      </c>
      <c r="B13" s="12" t="s">
        <v>21</v>
      </c>
      <c r="C13" s="7"/>
      <c r="D13" s="7"/>
      <c r="E13" s="7"/>
      <c r="F13" s="8"/>
      <c r="G13" s="8"/>
      <c r="H13" s="7"/>
    </row>
    <row r="14" spans="1:10" ht="15.75" customHeight="1">
      <c r="A14" s="4">
        <v>10</v>
      </c>
      <c r="B14" s="6" t="s">
        <v>39</v>
      </c>
      <c r="C14" s="7">
        <v>21.77</v>
      </c>
      <c r="D14" s="7">
        <v>4</v>
      </c>
      <c r="E14" s="7">
        <f t="shared" si="0"/>
        <v>87.08</v>
      </c>
      <c r="F14" s="8" t="s">
        <v>16</v>
      </c>
      <c r="G14" s="8">
        <v>482.08</v>
      </c>
      <c r="H14" s="7">
        <f t="shared" si="1"/>
        <v>41979.526399999995</v>
      </c>
    </row>
    <row r="15" spans="1:10" ht="15.75" customHeight="1">
      <c r="A15" s="4">
        <v>11</v>
      </c>
      <c r="B15" s="6" t="s">
        <v>40</v>
      </c>
      <c r="C15" s="7">
        <v>8.92</v>
      </c>
      <c r="D15" s="7">
        <v>4</v>
      </c>
      <c r="E15" s="7">
        <f t="shared" si="0"/>
        <v>35.68</v>
      </c>
      <c r="F15" s="8" t="s">
        <v>16</v>
      </c>
      <c r="G15" s="8">
        <v>813.82</v>
      </c>
      <c r="H15" s="7">
        <f t="shared" si="1"/>
        <v>29037.097600000001</v>
      </c>
    </row>
    <row r="16" spans="1:10" ht="15.75" customHeight="1">
      <c r="A16" s="4">
        <v>12</v>
      </c>
      <c r="B16" s="6" t="s">
        <v>41</v>
      </c>
      <c r="C16" s="7">
        <v>17.920000000000002</v>
      </c>
      <c r="D16" s="7">
        <v>4</v>
      </c>
      <c r="E16" s="7">
        <f t="shared" si="0"/>
        <v>71.680000000000007</v>
      </c>
      <c r="F16" s="8" t="s">
        <v>16</v>
      </c>
      <c r="G16" s="8">
        <v>752.51</v>
      </c>
      <c r="H16" s="7">
        <f t="shared" si="1"/>
        <v>53939.916800000006</v>
      </c>
    </row>
    <row r="17" spans="1:8" ht="15.75">
      <c r="A17" s="4">
        <v>13</v>
      </c>
      <c r="B17" s="6" t="s">
        <v>42</v>
      </c>
      <c r="C17" s="7">
        <v>4.79</v>
      </c>
      <c r="D17" s="7">
        <v>4</v>
      </c>
      <c r="E17" s="7">
        <f t="shared" si="0"/>
        <v>19.16</v>
      </c>
      <c r="F17" s="8" t="s">
        <v>16</v>
      </c>
      <c r="G17" s="8">
        <v>434.67</v>
      </c>
      <c r="H17" s="7">
        <f t="shared" si="1"/>
        <v>8328.2772000000004</v>
      </c>
    </row>
    <row r="18" spans="1:8">
      <c r="A18" s="13"/>
      <c r="B18" s="55"/>
      <c r="C18" s="55"/>
      <c r="D18" s="55"/>
      <c r="E18" s="55"/>
      <c r="F18" s="55"/>
      <c r="G18" s="55"/>
      <c r="H18" s="14">
        <f>SUM(H5:H17)</f>
        <v>916469.81267483998</v>
      </c>
    </row>
    <row r="19" spans="1:8" ht="41.25" customHeight="1">
      <c r="B19" s="51" t="s">
        <v>43</v>
      </c>
      <c r="C19" s="51"/>
      <c r="D19" s="51"/>
      <c r="E19" s="51"/>
      <c r="F19" s="51"/>
      <c r="G19" s="51"/>
      <c r="H19" s="51"/>
    </row>
  </sheetData>
  <mergeCells count="5">
    <mergeCell ref="A1:H1"/>
    <mergeCell ref="A2:H2"/>
    <mergeCell ref="A3:H3"/>
    <mergeCell ref="B18:G18"/>
    <mergeCell ref="B19:H19"/>
  </mergeCells>
  <pageMargins left="0.3" right="0.2" top="0.43" bottom="0.25" header="0.3" footer="0.31"/>
  <pageSetup orientation="portrait" verticalDpi="0" r:id="rId1"/>
</worksheet>
</file>

<file path=xl/worksheets/sheet13.xml><?xml version="1.0" encoding="utf-8"?>
<worksheet xmlns="http://schemas.openxmlformats.org/spreadsheetml/2006/main" xmlns:r="http://schemas.openxmlformats.org/officeDocument/2006/relationships">
  <dimension ref="A1:G26"/>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30" customHeight="1">
      <c r="A3" s="47" t="s">
        <v>169</v>
      </c>
      <c r="B3" s="47"/>
      <c r="C3" s="47"/>
      <c r="D3" s="47"/>
      <c r="E3" s="47"/>
      <c r="F3" s="47"/>
      <c r="G3" s="2"/>
    </row>
    <row r="4" spans="1:7">
      <c r="A4" s="3" t="s">
        <v>3</v>
      </c>
      <c r="B4" s="3" t="s">
        <v>4</v>
      </c>
      <c r="C4" s="3" t="s">
        <v>5</v>
      </c>
      <c r="D4" s="3" t="s">
        <v>6</v>
      </c>
      <c r="E4" s="3" t="s">
        <v>7</v>
      </c>
      <c r="F4" s="3" t="s">
        <v>8</v>
      </c>
    </row>
    <row r="5" spans="1:7" ht="27.75" customHeight="1">
      <c r="A5" s="8">
        <v>1</v>
      </c>
      <c r="B5" s="42" t="s">
        <v>155</v>
      </c>
      <c r="C5" s="8">
        <v>2</v>
      </c>
      <c r="D5" s="8" t="s">
        <v>10</v>
      </c>
      <c r="E5" s="8">
        <v>261.12</v>
      </c>
      <c r="F5" s="7">
        <f>E5*C5</f>
        <v>522.24</v>
      </c>
    </row>
    <row r="6" spans="1:7" ht="27.75" customHeight="1">
      <c r="A6" s="8" t="s">
        <v>64</v>
      </c>
      <c r="B6" s="42" t="s">
        <v>158</v>
      </c>
      <c r="C6" s="8">
        <v>3.0975709999999999</v>
      </c>
      <c r="D6" s="8" t="s">
        <v>13</v>
      </c>
      <c r="E6" s="8">
        <v>688.52</v>
      </c>
      <c r="F6" s="7">
        <f>E6*C6</f>
        <v>2132.7395849199997</v>
      </c>
    </row>
    <row r="7" spans="1:7" ht="27.75" customHeight="1">
      <c r="A7" s="8" t="s">
        <v>159</v>
      </c>
      <c r="B7" s="42" t="s">
        <v>160</v>
      </c>
      <c r="C7" s="8">
        <v>7.55</v>
      </c>
      <c r="D7" s="8" t="s">
        <v>13</v>
      </c>
      <c r="E7" s="8">
        <v>390.16</v>
      </c>
      <c r="F7" s="7">
        <f t="shared" ref="F7:F22" si="0">E7*C7</f>
        <v>2945.7080000000001</v>
      </c>
    </row>
    <row r="8" spans="1:7" ht="27.75" customHeight="1">
      <c r="A8" s="8" t="s">
        <v>161</v>
      </c>
      <c r="B8" s="42" t="s">
        <v>162</v>
      </c>
      <c r="C8" s="8">
        <v>1.6822446799999999</v>
      </c>
      <c r="D8" s="8" t="s">
        <v>13</v>
      </c>
      <c r="E8" s="8">
        <v>1435.57</v>
      </c>
      <c r="F8" s="7">
        <f t="shared" si="0"/>
        <v>2414.9799952675999</v>
      </c>
    </row>
    <row r="9" spans="1:7" ht="114.75">
      <c r="A9" s="4" t="s">
        <v>11</v>
      </c>
      <c r="B9" s="6" t="s">
        <v>149</v>
      </c>
      <c r="C9" s="7">
        <v>62.95</v>
      </c>
      <c r="D9" s="8" t="s">
        <v>13</v>
      </c>
      <c r="E9" s="8">
        <v>120.53</v>
      </c>
      <c r="F9" s="7">
        <f t="shared" si="0"/>
        <v>7587.3635000000004</v>
      </c>
    </row>
    <row r="10" spans="1:7" ht="78" customHeight="1">
      <c r="A10" s="4" t="s">
        <v>14</v>
      </c>
      <c r="B10" s="6" t="s">
        <v>15</v>
      </c>
      <c r="C10" s="7">
        <v>6.39</v>
      </c>
      <c r="D10" s="8" t="s">
        <v>13</v>
      </c>
      <c r="E10" s="8">
        <v>223.35</v>
      </c>
      <c r="F10" s="7">
        <f t="shared" si="0"/>
        <v>1427.2065</v>
      </c>
    </row>
    <row r="11" spans="1:7" ht="63.75">
      <c r="A11" s="4" t="s">
        <v>17</v>
      </c>
      <c r="B11" s="6" t="s">
        <v>18</v>
      </c>
      <c r="C11" s="7">
        <v>10.74</v>
      </c>
      <c r="D11" s="8" t="s">
        <v>16</v>
      </c>
      <c r="E11" s="8">
        <v>1149.1199999999999</v>
      </c>
      <c r="F11" s="7">
        <f t="shared" si="0"/>
        <v>12341.548799999999</v>
      </c>
    </row>
    <row r="12" spans="1:7" ht="102">
      <c r="A12" s="4" t="s">
        <v>31</v>
      </c>
      <c r="B12" s="6" t="s">
        <v>113</v>
      </c>
      <c r="C12" s="7">
        <v>9.1199999999999992</v>
      </c>
      <c r="D12" s="8" t="s">
        <v>16</v>
      </c>
      <c r="E12" s="8">
        <v>5829</v>
      </c>
      <c r="F12" s="7">
        <f t="shared" si="0"/>
        <v>53160.479999999996</v>
      </c>
    </row>
    <row r="13" spans="1:7" ht="89.25">
      <c r="A13" s="4" t="s">
        <v>32</v>
      </c>
      <c r="B13" s="6" t="s">
        <v>50</v>
      </c>
      <c r="C13" s="8">
        <v>21.03</v>
      </c>
      <c r="D13" s="8" t="s">
        <v>16</v>
      </c>
      <c r="E13" s="8">
        <v>2502.14</v>
      </c>
      <c r="F13" s="33">
        <f t="shared" si="0"/>
        <v>52620.004200000003</v>
      </c>
    </row>
    <row r="14" spans="1:7" ht="63.75">
      <c r="A14" s="23" t="s">
        <v>34</v>
      </c>
      <c r="B14" s="6" t="s">
        <v>35</v>
      </c>
      <c r="C14" s="8">
        <v>182.03</v>
      </c>
      <c r="D14" s="8" t="s">
        <v>36</v>
      </c>
      <c r="E14" s="8">
        <v>245.79</v>
      </c>
      <c r="F14" s="33">
        <f t="shared" si="0"/>
        <v>44741.153699999995</v>
      </c>
    </row>
    <row r="15" spans="1:7" ht="102">
      <c r="A15" s="23" t="s">
        <v>156</v>
      </c>
      <c r="B15" s="6" t="s">
        <v>53</v>
      </c>
      <c r="C15" s="7">
        <v>10.39</v>
      </c>
      <c r="D15" s="8" t="s">
        <v>16</v>
      </c>
      <c r="E15" s="8">
        <v>5489.86</v>
      </c>
      <c r="F15" s="7">
        <f t="shared" si="0"/>
        <v>57039.645400000001</v>
      </c>
    </row>
    <row r="16" spans="1:7" ht="89.25">
      <c r="A16" s="23" t="s">
        <v>101</v>
      </c>
      <c r="B16" s="6" t="s">
        <v>56</v>
      </c>
      <c r="C16" s="7">
        <v>1.0506374999999999</v>
      </c>
      <c r="D16" s="8" t="s">
        <v>54</v>
      </c>
      <c r="E16" s="8">
        <v>65841.84</v>
      </c>
      <c r="F16" s="7">
        <f t="shared" si="0"/>
        <v>69175.906172999996</v>
      </c>
    </row>
    <row r="17" spans="1:6" ht="18.75">
      <c r="A17" s="11">
        <v>10</v>
      </c>
      <c r="B17" s="12" t="s">
        <v>21</v>
      </c>
      <c r="C17" s="7"/>
      <c r="D17" s="8"/>
      <c r="E17" s="8"/>
      <c r="F17" s="7"/>
    </row>
    <row r="18" spans="1:6" ht="15.75" customHeight="1">
      <c r="A18" s="11">
        <v>11</v>
      </c>
      <c r="B18" s="6" t="s">
        <v>39</v>
      </c>
      <c r="C18" s="7">
        <v>6.39</v>
      </c>
      <c r="D18" s="8" t="s">
        <v>13</v>
      </c>
      <c r="E18" s="8">
        <v>482.08</v>
      </c>
      <c r="F18" s="7">
        <f t="shared" si="0"/>
        <v>3080.4911999999999</v>
      </c>
    </row>
    <row r="19" spans="1:6" ht="15.75" customHeight="1">
      <c r="A19" s="11">
        <v>12</v>
      </c>
      <c r="B19" s="6" t="s">
        <v>40</v>
      </c>
      <c r="C19" s="7">
        <v>20.85</v>
      </c>
      <c r="D19" s="8" t="s">
        <v>13</v>
      </c>
      <c r="E19" s="8">
        <v>813.85</v>
      </c>
      <c r="F19" s="7">
        <f t="shared" si="0"/>
        <v>16968.772500000003</v>
      </c>
    </row>
    <row r="20" spans="1:6" ht="15.75" customHeight="1">
      <c r="A20" s="11">
        <v>13</v>
      </c>
      <c r="B20" s="6" t="s">
        <v>41</v>
      </c>
      <c r="C20" s="7">
        <v>31.76999</v>
      </c>
      <c r="D20" s="8" t="s">
        <v>13</v>
      </c>
      <c r="E20" s="8">
        <v>752.51</v>
      </c>
      <c r="F20" s="7">
        <f>E20*C20</f>
        <v>23907.235174900001</v>
      </c>
    </row>
    <row r="21" spans="1:6">
      <c r="A21" s="11">
        <v>14</v>
      </c>
      <c r="B21" s="6" t="s">
        <v>42</v>
      </c>
      <c r="C21" s="7">
        <v>19.38</v>
      </c>
      <c r="D21" s="8" t="s">
        <v>13</v>
      </c>
      <c r="E21" s="8">
        <v>434.67</v>
      </c>
      <c r="F21" s="7">
        <f t="shared" si="0"/>
        <v>8423.9045999999998</v>
      </c>
    </row>
    <row r="22" spans="1:6">
      <c r="A22" s="11">
        <v>15</v>
      </c>
      <c r="B22" s="6" t="s">
        <v>26</v>
      </c>
      <c r="C22" s="7">
        <v>62.95</v>
      </c>
      <c r="D22" s="8" t="s">
        <v>13</v>
      </c>
      <c r="E22" s="8">
        <v>177.16</v>
      </c>
      <c r="F22" s="7">
        <f t="shared" si="0"/>
        <v>11152.222</v>
      </c>
    </row>
    <row r="23" spans="1:6">
      <c r="A23" s="13"/>
      <c r="B23" s="55"/>
      <c r="C23" s="55"/>
      <c r="D23" s="55"/>
      <c r="E23" s="55"/>
      <c r="F23" s="14">
        <f>SUM(F5:F22)</f>
        <v>369641.60132808762</v>
      </c>
    </row>
    <row r="24" spans="1:6">
      <c r="A24" s="15"/>
      <c r="B24" s="16"/>
      <c r="C24" s="16"/>
      <c r="D24" s="16"/>
      <c r="E24" s="16"/>
      <c r="F24" s="17"/>
    </row>
    <row r="25" spans="1:6">
      <c r="A25" s="15"/>
      <c r="B25" s="16"/>
      <c r="C25" s="16"/>
      <c r="D25" s="16"/>
      <c r="E25" s="16"/>
      <c r="F25" s="17"/>
    </row>
    <row r="26" spans="1:6" ht="50.25" customHeight="1">
      <c r="B26" s="51" t="s">
        <v>27</v>
      </c>
      <c r="C26" s="51"/>
      <c r="D26" s="51"/>
      <c r="E26" s="51"/>
      <c r="F26" s="51"/>
    </row>
  </sheetData>
  <mergeCells count="5">
    <mergeCell ref="A1:F1"/>
    <mergeCell ref="A2:F2"/>
    <mergeCell ref="A3:F3"/>
    <mergeCell ref="B23:E23"/>
    <mergeCell ref="B26:F26"/>
  </mergeCells>
  <pageMargins left="0.28000000000000003" right="0.26" top="0.49" bottom="0.75" header="0.3" footer="0.17"/>
  <pageSetup orientation="portrait" verticalDpi="0" r:id="rId1"/>
</worksheet>
</file>

<file path=xl/worksheets/sheet14.xml><?xml version="1.0" encoding="utf-8"?>
<worksheet xmlns="http://schemas.openxmlformats.org/spreadsheetml/2006/main" xmlns:r="http://schemas.openxmlformats.org/officeDocument/2006/relationships">
  <dimension ref="A1:K23"/>
  <sheetViews>
    <sheetView workbookViewId="0">
      <selection activeCell="A2" sqref="A2:F2"/>
    </sheetView>
  </sheetViews>
  <sheetFormatPr defaultRowHeight="15"/>
  <cols>
    <col min="1" max="1" width="7.7109375" customWidth="1"/>
    <col min="2" max="2" width="46.140625" customWidth="1"/>
    <col min="3" max="3" width="8.28515625" customWidth="1"/>
    <col min="4" max="4" width="7.42578125" customWidth="1"/>
    <col min="5" max="5" width="9.7109375" customWidth="1"/>
    <col min="6" max="6" width="12.85546875" customWidth="1"/>
  </cols>
  <sheetData>
    <row r="1" spans="1:11" ht="21">
      <c r="A1" s="61" t="s">
        <v>0</v>
      </c>
      <c r="B1" s="61"/>
      <c r="C1" s="61"/>
      <c r="D1" s="61"/>
      <c r="E1" s="61"/>
      <c r="F1" s="61"/>
      <c r="G1" s="35"/>
      <c r="H1" s="35"/>
      <c r="I1" s="35"/>
    </row>
    <row r="2" spans="1:11" ht="48" customHeight="1">
      <c r="A2" s="62" t="s">
        <v>120</v>
      </c>
      <c r="B2" s="63"/>
      <c r="C2" s="63"/>
      <c r="D2" s="63"/>
      <c r="E2" s="63"/>
      <c r="F2" s="63"/>
      <c r="G2" s="36"/>
      <c r="H2" s="36"/>
    </row>
    <row r="3" spans="1:11">
      <c r="A3" s="3" t="s">
        <v>3</v>
      </c>
      <c r="B3" s="3" t="s">
        <v>4</v>
      </c>
      <c r="C3" s="37" t="s">
        <v>121</v>
      </c>
      <c r="D3" s="37" t="s">
        <v>122</v>
      </c>
      <c r="E3" s="37" t="s">
        <v>123</v>
      </c>
      <c r="F3" s="37" t="s">
        <v>124</v>
      </c>
    </row>
    <row r="4" spans="1:11" ht="25.5">
      <c r="A4" s="8">
        <v>1</v>
      </c>
      <c r="B4" s="34" t="s">
        <v>125</v>
      </c>
      <c r="C4" s="8">
        <v>1</v>
      </c>
      <c r="D4" s="8" t="s">
        <v>10</v>
      </c>
      <c r="E4" s="8">
        <v>261.12</v>
      </c>
      <c r="F4" s="33">
        <f>E4*C4</f>
        <v>261.12</v>
      </c>
    </row>
    <row r="5" spans="1:11" ht="63.75">
      <c r="A5" s="8" t="s">
        <v>126</v>
      </c>
      <c r="B5" s="34" t="s">
        <v>127</v>
      </c>
      <c r="C5" s="8">
        <v>39.700000000000003</v>
      </c>
      <c r="D5" s="8" t="s">
        <v>13</v>
      </c>
      <c r="E5" s="8">
        <v>902.02</v>
      </c>
      <c r="F5" s="33">
        <f t="shared" ref="F5:F16" si="0">E5*C5</f>
        <v>35810.194000000003</v>
      </c>
    </row>
    <row r="6" spans="1:11" ht="51">
      <c r="A6" s="8" t="s">
        <v>128</v>
      </c>
      <c r="B6" s="34" t="s">
        <v>129</v>
      </c>
      <c r="C6" s="8">
        <v>384</v>
      </c>
      <c r="D6" s="8" t="s">
        <v>130</v>
      </c>
      <c r="E6" s="8">
        <v>453.5</v>
      </c>
      <c r="F6" s="33">
        <f t="shared" si="0"/>
        <v>174144</v>
      </c>
    </row>
    <row r="7" spans="1:11" ht="120" customHeight="1">
      <c r="A7" s="4" t="s">
        <v>131</v>
      </c>
      <c r="B7" s="34" t="s">
        <v>132</v>
      </c>
      <c r="C7" s="8">
        <v>9.11</v>
      </c>
      <c r="D7" s="8" t="s">
        <v>16</v>
      </c>
      <c r="E7" s="8">
        <v>120.53</v>
      </c>
      <c r="F7" s="33">
        <f t="shared" si="0"/>
        <v>1098.0282999999999</v>
      </c>
    </row>
    <row r="8" spans="1:11" ht="78.75" customHeight="1">
      <c r="A8" s="4" t="s">
        <v>133</v>
      </c>
      <c r="B8" s="38" t="s">
        <v>134</v>
      </c>
      <c r="C8" s="20">
        <v>3.3980000000000001</v>
      </c>
      <c r="D8" s="8" t="s">
        <v>16</v>
      </c>
      <c r="E8" s="8">
        <v>223.35</v>
      </c>
      <c r="F8" s="33">
        <f t="shared" si="0"/>
        <v>758.94330000000002</v>
      </c>
    </row>
    <row r="9" spans="1:11" ht="69.75" customHeight="1">
      <c r="A9" s="4" t="s">
        <v>135</v>
      </c>
      <c r="B9" s="6" t="s">
        <v>136</v>
      </c>
      <c r="C9" s="20">
        <v>5.6634120000000001</v>
      </c>
      <c r="D9" s="8" t="s">
        <v>16</v>
      </c>
      <c r="E9" s="8">
        <v>1149.1199999999999</v>
      </c>
      <c r="F9" s="33">
        <f t="shared" si="0"/>
        <v>6507.9399974399994</v>
      </c>
    </row>
    <row r="10" spans="1:11" ht="105" customHeight="1">
      <c r="A10" s="4" t="s">
        <v>137</v>
      </c>
      <c r="B10" s="6" t="s">
        <v>138</v>
      </c>
      <c r="C10" s="20">
        <v>20.388113000000001</v>
      </c>
      <c r="D10" s="8" t="s">
        <v>115</v>
      </c>
      <c r="E10" s="8">
        <v>5829</v>
      </c>
      <c r="F10" s="33">
        <f t="shared" si="0"/>
        <v>118842.310677</v>
      </c>
    </row>
    <row r="11" spans="1:11" ht="18.75">
      <c r="A11" s="4">
        <v>8</v>
      </c>
      <c r="B11" s="12" t="s">
        <v>21</v>
      </c>
      <c r="C11" s="33"/>
      <c r="D11" s="8"/>
      <c r="E11" s="8"/>
      <c r="F11" s="33"/>
    </row>
    <row r="12" spans="1:11" ht="15.75">
      <c r="A12" s="4" t="s">
        <v>102</v>
      </c>
      <c r="B12" s="6" t="s">
        <v>139</v>
      </c>
      <c r="C12" s="33">
        <v>3.3980252200000001</v>
      </c>
      <c r="D12" s="8" t="s">
        <v>16</v>
      </c>
      <c r="E12" s="8">
        <v>482.08</v>
      </c>
      <c r="F12" s="33">
        <f t="shared" si="0"/>
        <v>1638.1199980576</v>
      </c>
    </row>
    <row r="13" spans="1:11" ht="15.75">
      <c r="A13" s="4" t="s">
        <v>106</v>
      </c>
      <c r="B13" s="6" t="s">
        <v>140</v>
      </c>
      <c r="C13" s="33">
        <v>8.7668979999999994</v>
      </c>
      <c r="D13" s="8" t="s">
        <v>16</v>
      </c>
      <c r="E13" s="8">
        <v>813.85</v>
      </c>
      <c r="F13" s="33">
        <f t="shared" si="0"/>
        <v>7134.9399372999997</v>
      </c>
    </row>
    <row r="14" spans="1:11" ht="15.75">
      <c r="A14" s="4" t="s">
        <v>108</v>
      </c>
      <c r="B14" s="6" t="s">
        <v>141</v>
      </c>
      <c r="C14" s="33">
        <v>5.6634190000000002</v>
      </c>
      <c r="D14" s="8" t="s">
        <v>16</v>
      </c>
      <c r="E14" s="8">
        <v>752.51</v>
      </c>
      <c r="F14" s="33">
        <f t="shared" si="0"/>
        <v>4261.7794316899999</v>
      </c>
    </row>
    <row r="15" spans="1:11">
      <c r="A15" s="4" t="s">
        <v>110</v>
      </c>
      <c r="B15" s="6" t="s">
        <v>142</v>
      </c>
      <c r="C15" s="33">
        <v>17.533784000000001</v>
      </c>
      <c r="D15" s="8" t="s">
        <v>115</v>
      </c>
      <c r="E15" s="8">
        <v>434.67</v>
      </c>
      <c r="F15" s="33">
        <f t="shared" si="0"/>
        <v>7621.4098912800009</v>
      </c>
      <c r="G15" s="39"/>
      <c r="H15" s="39"/>
      <c r="I15" s="39"/>
      <c r="J15" s="39"/>
      <c r="K15" s="39"/>
    </row>
    <row r="16" spans="1:11">
      <c r="A16" s="4" t="s">
        <v>143</v>
      </c>
      <c r="B16" s="6" t="s">
        <v>114</v>
      </c>
      <c r="C16" s="33">
        <v>39.700000000000003</v>
      </c>
      <c r="D16" s="8" t="s">
        <v>115</v>
      </c>
      <c r="E16" s="8">
        <v>177.16</v>
      </c>
      <c r="F16" s="33">
        <f t="shared" si="0"/>
        <v>7033.2520000000004</v>
      </c>
      <c r="G16" s="39"/>
      <c r="H16" s="39"/>
      <c r="I16" s="39"/>
      <c r="J16" s="39"/>
      <c r="K16" s="39"/>
    </row>
    <row r="17" spans="1:11">
      <c r="A17" s="4"/>
      <c r="B17" s="64" t="s">
        <v>144</v>
      </c>
      <c r="C17" s="65"/>
      <c r="D17" s="65"/>
      <c r="E17" s="66"/>
      <c r="F17" s="33">
        <f>SUM(F4:F16)</f>
        <v>365112.03753276757</v>
      </c>
      <c r="G17" s="39"/>
      <c r="H17" s="39"/>
      <c r="I17" s="39"/>
      <c r="J17" s="39"/>
      <c r="K17" s="39"/>
    </row>
    <row r="18" spans="1:11">
      <c r="A18" s="4"/>
      <c r="B18" s="40"/>
      <c r="C18" s="64" t="s">
        <v>145</v>
      </c>
      <c r="D18" s="65"/>
      <c r="E18" s="66"/>
      <c r="F18" s="33">
        <v>365112</v>
      </c>
      <c r="G18" s="39"/>
      <c r="H18" s="39"/>
      <c r="I18" s="39"/>
      <c r="J18" s="39"/>
      <c r="K18" s="39"/>
    </row>
    <row r="19" spans="1:11" ht="31.5" customHeight="1">
      <c r="A19" s="51" t="s">
        <v>146</v>
      </c>
      <c r="B19" s="51"/>
      <c r="C19" s="51"/>
      <c r="D19" s="51"/>
      <c r="E19" s="51"/>
      <c r="F19" s="51"/>
      <c r="G19" s="51"/>
      <c r="H19" s="51"/>
    </row>
    <row r="20" spans="1:11">
      <c r="E20" s="41"/>
    </row>
    <row r="23" spans="1:11" ht="15.75" customHeight="1"/>
  </sheetData>
  <mergeCells count="5">
    <mergeCell ref="A1:F1"/>
    <mergeCell ref="A2:F2"/>
    <mergeCell ref="B17:E17"/>
    <mergeCell ref="C18:E18"/>
    <mergeCell ref="A19:H19"/>
  </mergeCells>
  <pageMargins left="0.28000000000000003" right="0.18" top="0.32" bottom="0.27" header="0.3" footer="0.17"/>
  <pageSetup orientation="portrait" verticalDpi="0" r:id="rId1"/>
</worksheet>
</file>

<file path=xl/worksheets/sheet15.xml><?xml version="1.0" encoding="utf-8"?>
<worksheet xmlns="http://schemas.openxmlformats.org/spreadsheetml/2006/main" xmlns:r="http://schemas.openxmlformats.org/officeDocument/2006/relationships">
  <dimension ref="A1:G31"/>
  <sheetViews>
    <sheetView tabSelected="1"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33" customHeight="1">
      <c r="A3" s="47" t="s">
        <v>62</v>
      </c>
      <c r="B3" s="47"/>
      <c r="C3" s="47"/>
      <c r="D3" s="47"/>
      <c r="E3" s="47"/>
      <c r="F3" s="47"/>
      <c r="G3" s="2"/>
    </row>
    <row r="4" spans="1:7">
      <c r="A4" s="3" t="s">
        <v>3</v>
      </c>
      <c r="B4" s="3" t="s">
        <v>4</v>
      </c>
      <c r="C4" s="3" t="s">
        <v>29</v>
      </c>
      <c r="D4" s="3" t="s">
        <v>6</v>
      </c>
      <c r="E4" s="3" t="s">
        <v>7</v>
      </c>
      <c r="F4" s="3" t="s">
        <v>8</v>
      </c>
    </row>
    <row r="5" spans="1:7" ht="25.5">
      <c r="A5" s="8">
        <v>1</v>
      </c>
      <c r="B5" s="6" t="s">
        <v>63</v>
      </c>
      <c r="C5" s="8">
        <v>20</v>
      </c>
      <c r="D5" s="8" t="s">
        <v>10</v>
      </c>
      <c r="E5" s="8">
        <v>261.12</v>
      </c>
      <c r="F5" s="33">
        <f>E5*C5</f>
        <v>5222.3999999999996</v>
      </c>
    </row>
    <row r="6" spans="1:7" ht="25.5">
      <c r="A6" s="8" t="s">
        <v>64</v>
      </c>
      <c r="B6" s="6" t="s">
        <v>65</v>
      </c>
      <c r="C6" s="8">
        <v>11.04</v>
      </c>
      <c r="D6" s="8" t="s">
        <v>13</v>
      </c>
      <c r="E6" s="8">
        <v>688.52</v>
      </c>
      <c r="F6" s="33">
        <f t="shared" ref="F6:F25" si="0">E6*C6</f>
        <v>7601.2607999999991</v>
      </c>
    </row>
    <row r="7" spans="1:7" ht="114.75">
      <c r="A7" s="4" t="s">
        <v>66</v>
      </c>
      <c r="B7" s="6" t="s">
        <v>12</v>
      </c>
      <c r="C7" s="8">
        <v>14.16</v>
      </c>
      <c r="D7" s="8" t="s">
        <v>13</v>
      </c>
      <c r="E7" s="8">
        <v>120.53</v>
      </c>
      <c r="F7" s="33">
        <f t="shared" si="0"/>
        <v>1706.7048</v>
      </c>
    </row>
    <row r="8" spans="1:7" ht="89.25">
      <c r="A8" s="4" t="s">
        <v>67</v>
      </c>
      <c r="B8" s="9" t="s">
        <v>68</v>
      </c>
      <c r="C8" s="8">
        <v>1.42</v>
      </c>
      <c r="D8" s="8" t="s">
        <v>16</v>
      </c>
      <c r="E8" s="8">
        <v>223.35</v>
      </c>
      <c r="F8" s="33">
        <f t="shared" si="0"/>
        <v>317.15699999999998</v>
      </c>
    </row>
    <row r="9" spans="1:7" ht="51">
      <c r="A9" s="4" t="s">
        <v>69</v>
      </c>
      <c r="B9" s="9" t="s">
        <v>70</v>
      </c>
      <c r="C9" s="8">
        <v>20.07</v>
      </c>
      <c r="D9" s="8" t="s">
        <v>36</v>
      </c>
      <c r="E9" s="8">
        <v>238.38</v>
      </c>
      <c r="F9" s="33">
        <f t="shared" si="0"/>
        <v>4784.2866000000004</v>
      </c>
    </row>
    <row r="10" spans="1:7" ht="76.5">
      <c r="A10" s="4" t="s">
        <v>71</v>
      </c>
      <c r="B10" s="6" t="s">
        <v>72</v>
      </c>
      <c r="C10" s="8">
        <v>6.99</v>
      </c>
      <c r="D10" s="8" t="s">
        <v>16</v>
      </c>
      <c r="E10" s="8">
        <v>5829</v>
      </c>
      <c r="F10" s="33">
        <f t="shared" si="0"/>
        <v>40744.71</v>
      </c>
    </row>
    <row r="11" spans="1:7" ht="89.25">
      <c r="A11" s="4" t="s">
        <v>73</v>
      </c>
      <c r="B11" s="9" t="s">
        <v>74</v>
      </c>
      <c r="C11" s="8">
        <v>4.5199999999999996</v>
      </c>
      <c r="D11" s="8" t="s">
        <v>16</v>
      </c>
      <c r="E11" s="8">
        <v>6972.73</v>
      </c>
      <c r="F11" s="33">
        <f t="shared" si="0"/>
        <v>31516.739599999994</v>
      </c>
    </row>
    <row r="12" spans="1:7" ht="89.25">
      <c r="A12" s="4" t="s">
        <v>75</v>
      </c>
      <c r="B12" s="9" t="s">
        <v>76</v>
      </c>
      <c r="C12" s="8">
        <v>8.81</v>
      </c>
      <c r="D12" s="8" t="s">
        <v>13</v>
      </c>
      <c r="E12" s="8">
        <v>8224.42</v>
      </c>
      <c r="F12" s="33">
        <f t="shared" si="0"/>
        <v>72457.140200000009</v>
      </c>
    </row>
    <row r="13" spans="1:7" ht="89.25">
      <c r="A13" s="4" t="s">
        <v>77</v>
      </c>
      <c r="B13" s="9" t="s">
        <v>78</v>
      </c>
      <c r="C13" s="8">
        <v>55.91</v>
      </c>
      <c r="D13" s="8" t="s">
        <v>13</v>
      </c>
      <c r="E13" s="8">
        <v>3936.43</v>
      </c>
      <c r="F13" s="33">
        <f t="shared" si="0"/>
        <v>220085.80129999999</v>
      </c>
    </row>
    <row r="14" spans="1:7" ht="63.75">
      <c r="A14" s="4" t="s">
        <v>79</v>
      </c>
      <c r="B14" s="9" t="s">
        <v>80</v>
      </c>
      <c r="C14" s="8">
        <v>553.9</v>
      </c>
      <c r="D14" s="8" t="s">
        <v>36</v>
      </c>
      <c r="E14" s="8">
        <v>124.6</v>
      </c>
      <c r="F14" s="33">
        <f t="shared" si="0"/>
        <v>69015.939999999988</v>
      </c>
    </row>
    <row r="15" spans="1:7" ht="63.75">
      <c r="A15" s="4" t="s">
        <v>81</v>
      </c>
      <c r="B15" s="9" t="s">
        <v>82</v>
      </c>
      <c r="C15" s="8">
        <v>3252.78</v>
      </c>
      <c r="D15" s="8" t="s">
        <v>83</v>
      </c>
      <c r="E15" s="8">
        <v>73.739999999999995</v>
      </c>
      <c r="F15" s="33">
        <f t="shared" si="0"/>
        <v>239859.99720000001</v>
      </c>
    </row>
    <row r="16" spans="1:7" ht="127.5">
      <c r="A16" s="4" t="s">
        <v>84</v>
      </c>
      <c r="B16" s="9" t="s">
        <v>85</v>
      </c>
      <c r="C16" s="8">
        <v>267.60000000000002</v>
      </c>
      <c r="D16" s="8" t="s">
        <v>83</v>
      </c>
      <c r="E16" s="8">
        <v>97.07</v>
      </c>
      <c r="F16" s="33">
        <f t="shared" si="0"/>
        <v>25975.932000000001</v>
      </c>
    </row>
    <row r="17" spans="1:6" ht="89.25">
      <c r="A17" s="67" t="s">
        <v>86</v>
      </c>
      <c r="B17" s="9" t="s">
        <v>87</v>
      </c>
      <c r="C17" s="8">
        <v>0.60760000000000003</v>
      </c>
      <c r="D17" s="8" t="s">
        <v>54</v>
      </c>
      <c r="E17" s="8">
        <v>65841.84</v>
      </c>
      <c r="F17" s="33">
        <f t="shared" si="0"/>
        <v>40005.501984000002</v>
      </c>
    </row>
    <row r="18" spans="1:6">
      <c r="A18" s="68"/>
      <c r="B18" s="9" t="s">
        <v>88</v>
      </c>
      <c r="C18" s="8">
        <v>0.91139999999999999</v>
      </c>
      <c r="D18" s="8" t="s">
        <v>54</v>
      </c>
      <c r="E18" s="8">
        <v>63762.52</v>
      </c>
      <c r="F18" s="33">
        <f t="shared" si="0"/>
        <v>58113.160727999995</v>
      </c>
    </row>
    <row r="19" spans="1:6" ht="63.75">
      <c r="A19" s="4" t="s">
        <v>89</v>
      </c>
      <c r="B19" s="9" t="s">
        <v>90</v>
      </c>
      <c r="C19" s="8">
        <v>553.9</v>
      </c>
      <c r="D19" s="8" t="s">
        <v>36</v>
      </c>
      <c r="E19" s="8">
        <v>85.55</v>
      </c>
      <c r="F19" s="33">
        <f t="shared" si="0"/>
        <v>47386.144999999997</v>
      </c>
    </row>
    <row r="20" spans="1:6" ht="25.5">
      <c r="A20" s="4" t="s">
        <v>91</v>
      </c>
      <c r="B20" s="9" t="s">
        <v>92</v>
      </c>
      <c r="C20" s="8">
        <v>291.95999999999998</v>
      </c>
      <c r="D20" s="8" t="s">
        <v>36</v>
      </c>
      <c r="E20" s="8">
        <v>53.71</v>
      </c>
      <c r="F20" s="33">
        <f t="shared" si="0"/>
        <v>15681.1716</v>
      </c>
    </row>
    <row r="21" spans="1:6">
      <c r="A21" s="11">
        <v>16</v>
      </c>
      <c r="B21" s="9" t="s">
        <v>21</v>
      </c>
      <c r="C21" s="8"/>
      <c r="D21" s="8"/>
      <c r="E21" s="8"/>
      <c r="F21" s="33"/>
    </row>
    <row r="22" spans="1:6">
      <c r="A22" s="4">
        <v>17</v>
      </c>
      <c r="B22" s="9" t="s">
        <v>39</v>
      </c>
      <c r="C22" s="8">
        <v>0.45400000000000001</v>
      </c>
      <c r="D22" s="8" t="s">
        <v>13</v>
      </c>
      <c r="E22" s="8">
        <v>461.12</v>
      </c>
      <c r="F22" s="33">
        <f t="shared" si="0"/>
        <v>209.34848</v>
      </c>
    </row>
    <row r="23" spans="1:6">
      <c r="A23" s="4">
        <v>18</v>
      </c>
      <c r="B23" s="9" t="s">
        <v>40</v>
      </c>
      <c r="C23" s="8">
        <v>36.520000000000003</v>
      </c>
      <c r="D23" s="8" t="s">
        <v>13</v>
      </c>
      <c r="E23" s="8">
        <v>778.47</v>
      </c>
      <c r="F23" s="33">
        <f t="shared" si="0"/>
        <v>28429.724400000003</v>
      </c>
    </row>
    <row r="24" spans="1:6">
      <c r="A24" s="4">
        <v>19</v>
      </c>
      <c r="B24" s="9" t="s">
        <v>42</v>
      </c>
      <c r="C24" s="8">
        <v>17.45</v>
      </c>
      <c r="D24" s="8" t="s">
        <v>13</v>
      </c>
      <c r="E24" s="8">
        <v>415.78</v>
      </c>
      <c r="F24" s="33">
        <f t="shared" si="0"/>
        <v>7255.360999999999</v>
      </c>
    </row>
    <row r="25" spans="1:6">
      <c r="A25" s="4">
        <v>20</v>
      </c>
      <c r="B25" s="9" t="s">
        <v>93</v>
      </c>
      <c r="C25" s="8">
        <v>23.352</v>
      </c>
      <c r="D25" s="8" t="s">
        <v>94</v>
      </c>
      <c r="E25" s="8">
        <v>813.49</v>
      </c>
      <c r="F25" s="33">
        <f t="shared" si="0"/>
        <v>18996.618480000001</v>
      </c>
    </row>
    <row r="26" spans="1:6">
      <c r="A26" s="13"/>
      <c r="B26" s="55"/>
      <c r="C26" s="55"/>
      <c r="D26" s="55"/>
      <c r="E26" s="55"/>
      <c r="F26" s="14">
        <f>SUM(F5:F25)</f>
        <v>935365.10117199994</v>
      </c>
    </row>
    <row r="27" spans="1:6">
      <c r="A27" s="15"/>
      <c r="B27" s="16"/>
      <c r="C27" s="16"/>
      <c r="D27" s="16"/>
      <c r="E27" s="16"/>
      <c r="F27" s="17"/>
    </row>
    <row r="28" spans="1:6">
      <c r="A28" s="15"/>
      <c r="B28" s="16"/>
      <c r="C28" s="16"/>
      <c r="D28" s="16"/>
      <c r="E28" s="16"/>
      <c r="F28" s="17"/>
    </row>
    <row r="29" spans="1:6" ht="15" customHeight="1">
      <c r="B29" s="51" t="s">
        <v>95</v>
      </c>
      <c r="C29" s="51"/>
      <c r="D29" s="51"/>
      <c r="E29" s="51"/>
      <c r="F29" s="51"/>
    </row>
    <row r="30" spans="1:6">
      <c r="B30" s="51"/>
      <c r="C30" s="51"/>
      <c r="D30" s="51"/>
      <c r="E30" s="51"/>
      <c r="F30" s="51"/>
    </row>
    <row r="31" spans="1:6">
      <c r="B31" s="51"/>
      <c r="C31" s="51"/>
      <c r="D31" s="51"/>
      <c r="E31" s="51"/>
      <c r="F31" s="51"/>
    </row>
  </sheetData>
  <mergeCells count="6">
    <mergeCell ref="B29:F31"/>
    <mergeCell ref="A1:F1"/>
    <mergeCell ref="A2:F2"/>
    <mergeCell ref="A3:F3"/>
    <mergeCell ref="A17:A18"/>
    <mergeCell ref="B26:E26"/>
  </mergeCells>
  <pageMargins left="0.32" right="0.26" top="0.43" bottom="0.39" header="0.3" footer="0.17"/>
  <pageSetup orientation="portrait" verticalDpi="0" r:id="rId1"/>
</worksheet>
</file>

<file path=xl/worksheets/sheet2.xml><?xml version="1.0" encoding="utf-8"?>
<worksheet xmlns="http://schemas.openxmlformats.org/spreadsheetml/2006/main" xmlns:r="http://schemas.openxmlformats.org/officeDocument/2006/relationships">
  <dimension ref="A1:G17"/>
  <sheetViews>
    <sheetView workbookViewId="0">
      <selection activeCell="F14" sqref="F14"/>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52" t="s">
        <v>0</v>
      </c>
      <c r="B1" s="52"/>
      <c r="C1" s="52"/>
      <c r="D1" s="52"/>
      <c r="E1" s="52"/>
      <c r="F1" s="52"/>
      <c r="G1" s="1"/>
    </row>
    <row r="2" spans="1:7" ht="18.75">
      <c r="A2" s="52" t="s">
        <v>1</v>
      </c>
      <c r="B2" s="52"/>
      <c r="C2" s="52"/>
      <c r="D2" s="52"/>
      <c r="E2" s="52"/>
      <c r="F2" s="52"/>
      <c r="G2" s="1"/>
    </row>
    <row r="3" spans="1:7" ht="30" customHeight="1">
      <c r="A3" s="47" t="s">
        <v>116</v>
      </c>
      <c r="B3" s="47"/>
      <c r="C3" s="47"/>
      <c r="D3" s="47"/>
      <c r="E3" s="47"/>
      <c r="F3" s="47"/>
      <c r="G3" s="2"/>
    </row>
    <row r="4" spans="1:7">
      <c r="A4" s="3" t="s">
        <v>3</v>
      </c>
      <c r="B4" s="3" t="s">
        <v>4</v>
      </c>
      <c r="C4" s="3" t="s">
        <v>5</v>
      </c>
      <c r="D4" s="3" t="s">
        <v>6</v>
      </c>
      <c r="E4" s="3" t="s">
        <v>7</v>
      </c>
      <c r="F4" s="3" t="s">
        <v>8</v>
      </c>
    </row>
    <row r="5" spans="1:7" ht="25.5">
      <c r="A5" s="8">
        <v>1</v>
      </c>
      <c r="B5" s="9" t="s">
        <v>63</v>
      </c>
      <c r="C5" s="8">
        <v>2</v>
      </c>
      <c r="D5" s="8" t="s">
        <v>117</v>
      </c>
      <c r="E5" s="8">
        <v>261.12</v>
      </c>
      <c r="F5" s="33">
        <f>E5*C5</f>
        <v>522.24</v>
      </c>
    </row>
    <row r="6" spans="1:7" ht="89.25">
      <c r="A6" s="4" t="s">
        <v>46</v>
      </c>
      <c r="B6" s="9" t="s">
        <v>15</v>
      </c>
      <c r="C6" s="7">
        <v>18.48</v>
      </c>
      <c r="D6" s="8" t="s">
        <v>16</v>
      </c>
      <c r="E6" s="8">
        <v>223.35</v>
      </c>
      <c r="F6" s="33">
        <f t="shared" ref="F6:F13" si="0">E6*C6</f>
        <v>4127.5079999999998</v>
      </c>
    </row>
    <row r="7" spans="1:7" ht="63.75">
      <c r="A7" s="4" t="s">
        <v>47</v>
      </c>
      <c r="B7" s="6" t="s">
        <v>18</v>
      </c>
      <c r="C7" s="7">
        <v>15.4</v>
      </c>
      <c r="D7" s="8" t="s">
        <v>16</v>
      </c>
      <c r="E7" s="8">
        <v>1149.1199999999999</v>
      </c>
      <c r="F7" s="33">
        <f t="shared" si="0"/>
        <v>17696.448</v>
      </c>
    </row>
    <row r="8" spans="1:7" ht="102">
      <c r="A8" s="4" t="s">
        <v>118</v>
      </c>
      <c r="B8" s="6" t="s">
        <v>20</v>
      </c>
      <c r="C8" s="7">
        <v>18.48</v>
      </c>
      <c r="D8" s="8" t="s">
        <v>16</v>
      </c>
      <c r="E8" s="8">
        <v>5829</v>
      </c>
      <c r="F8" s="33">
        <f t="shared" si="0"/>
        <v>107719.92</v>
      </c>
    </row>
    <row r="9" spans="1:7" ht="18.75">
      <c r="A9" s="11">
        <v>5</v>
      </c>
      <c r="B9" s="12" t="s">
        <v>21</v>
      </c>
      <c r="C9" s="7"/>
      <c r="D9" s="8"/>
      <c r="E9" s="8"/>
      <c r="F9" s="33"/>
    </row>
    <row r="10" spans="1:7">
      <c r="A10" s="11">
        <v>6</v>
      </c>
      <c r="B10" s="6" t="s">
        <v>39</v>
      </c>
      <c r="C10" s="7">
        <v>18.48</v>
      </c>
      <c r="D10" s="8" t="s">
        <v>13</v>
      </c>
      <c r="E10" s="8">
        <v>482.08</v>
      </c>
      <c r="F10" s="33">
        <f t="shared" si="0"/>
        <v>8908.8384000000005</v>
      </c>
    </row>
    <row r="11" spans="1:7">
      <c r="A11" s="11">
        <v>7</v>
      </c>
      <c r="B11" s="6" t="s">
        <v>40</v>
      </c>
      <c r="C11" s="7">
        <v>7.94</v>
      </c>
      <c r="D11" s="8" t="s">
        <v>13</v>
      </c>
      <c r="E11" s="8">
        <v>813.85</v>
      </c>
      <c r="F11" s="33">
        <f t="shared" si="0"/>
        <v>6461.9690000000001</v>
      </c>
    </row>
    <row r="12" spans="1:7">
      <c r="A12" s="11">
        <v>8</v>
      </c>
      <c r="B12" s="6" t="s">
        <v>41</v>
      </c>
      <c r="C12" s="7">
        <v>15.4</v>
      </c>
      <c r="D12" s="8" t="s">
        <v>13</v>
      </c>
      <c r="E12" s="8">
        <v>752.51</v>
      </c>
      <c r="F12" s="33">
        <f t="shared" si="0"/>
        <v>11588.654</v>
      </c>
    </row>
    <row r="13" spans="1:7">
      <c r="A13" s="11">
        <v>9</v>
      </c>
      <c r="B13" s="6" t="s">
        <v>42</v>
      </c>
      <c r="C13" s="7">
        <v>15.89</v>
      </c>
      <c r="D13" s="8" t="s">
        <v>13</v>
      </c>
      <c r="E13" s="8">
        <v>434.67</v>
      </c>
      <c r="F13" s="33">
        <f t="shared" si="0"/>
        <v>6906.9063000000006</v>
      </c>
    </row>
    <row r="14" spans="1:7">
      <c r="A14" s="13"/>
      <c r="B14" s="53" t="s">
        <v>119</v>
      </c>
      <c r="C14" s="53"/>
      <c r="D14" s="53"/>
      <c r="E14" s="53"/>
      <c r="F14" s="14">
        <f>SUM(F5:F13)</f>
        <v>163932.48370000001</v>
      </c>
    </row>
    <row r="15" spans="1:7">
      <c r="A15" s="54"/>
      <c r="B15" s="54"/>
      <c r="C15" s="54"/>
      <c r="D15" s="54"/>
      <c r="E15" s="54"/>
      <c r="F15" s="54"/>
    </row>
    <row r="16" spans="1:7">
      <c r="A16" s="54"/>
      <c r="B16" s="54"/>
      <c r="C16" s="54"/>
      <c r="D16" s="54"/>
      <c r="E16" s="54"/>
      <c r="F16" s="54"/>
    </row>
    <row r="17" spans="1:7" ht="43.5" customHeight="1">
      <c r="A17" s="15"/>
      <c r="B17" s="51" t="s">
        <v>27</v>
      </c>
      <c r="C17" s="51"/>
      <c r="D17" s="51"/>
      <c r="E17" s="51"/>
      <c r="F17" s="51"/>
      <c r="G17" s="15"/>
    </row>
  </sheetData>
  <mergeCells count="6">
    <mergeCell ref="B17:F17"/>
    <mergeCell ref="A1:F1"/>
    <mergeCell ref="A2:F2"/>
    <mergeCell ref="A3:F3"/>
    <mergeCell ref="B14:E14"/>
    <mergeCell ref="A15:F16"/>
  </mergeCells>
  <pageMargins left="0.22" right="0.24"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G25"/>
  <sheetViews>
    <sheetView topLeftCell="A16" workbookViewId="0">
      <selection activeCell="F21" sqref="F21"/>
    </sheetView>
  </sheetViews>
  <sheetFormatPr defaultRowHeight="15"/>
  <cols>
    <col min="1" max="1" width="8.7109375" customWidth="1"/>
    <col min="2" max="2" width="44.140625" customWidth="1"/>
    <col min="3" max="3" width="8.28515625" customWidth="1"/>
    <col min="4" max="5" width="11.5703125" customWidth="1"/>
    <col min="6" max="6" width="13" customWidth="1"/>
  </cols>
  <sheetData>
    <row r="1" spans="1:7" ht="18.75">
      <c r="A1" s="43" t="s">
        <v>0</v>
      </c>
      <c r="B1" s="44"/>
      <c r="C1" s="44"/>
      <c r="D1" s="44"/>
      <c r="E1" s="44"/>
      <c r="F1" s="44"/>
      <c r="G1" s="1"/>
    </row>
    <row r="2" spans="1:7" ht="18.75">
      <c r="A2" s="45" t="s">
        <v>1</v>
      </c>
      <c r="B2" s="46"/>
      <c r="C2" s="46"/>
      <c r="D2" s="46"/>
      <c r="E2" s="46"/>
      <c r="F2" s="46"/>
      <c r="G2" s="1"/>
    </row>
    <row r="3" spans="1:7" ht="34.5" customHeight="1">
      <c r="A3" s="47" t="s">
        <v>170</v>
      </c>
      <c r="B3" s="47"/>
      <c r="C3" s="47"/>
      <c r="D3" s="47"/>
      <c r="E3" s="47"/>
      <c r="F3" s="47"/>
      <c r="G3" s="2"/>
    </row>
    <row r="4" spans="1:7">
      <c r="A4" s="3" t="s">
        <v>3</v>
      </c>
      <c r="B4" s="3" t="s">
        <v>4</v>
      </c>
      <c r="C4" s="3" t="s">
        <v>5</v>
      </c>
      <c r="D4" s="3" t="s">
        <v>6</v>
      </c>
      <c r="E4" s="3" t="s">
        <v>7</v>
      </c>
      <c r="F4" s="3" t="s">
        <v>8</v>
      </c>
    </row>
    <row r="5" spans="1:7" ht="25.5">
      <c r="A5" s="11">
        <v>1</v>
      </c>
      <c r="B5" s="34" t="s">
        <v>97</v>
      </c>
      <c r="C5" s="8">
        <v>3</v>
      </c>
      <c r="D5" s="8" t="s">
        <v>13</v>
      </c>
      <c r="E5" s="8">
        <v>261.12</v>
      </c>
      <c r="F5" s="7">
        <f>E5*C5</f>
        <v>783.36</v>
      </c>
    </row>
    <row r="6" spans="1:7" ht="25.5">
      <c r="A6" s="11" t="s">
        <v>64</v>
      </c>
      <c r="B6" s="34" t="s">
        <v>171</v>
      </c>
      <c r="C6" s="8">
        <v>4.9550989999999997</v>
      </c>
      <c r="D6" s="8" t="s">
        <v>13</v>
      </c>
      <c r="E6" s="8">
        <v>688.52</v>
      </c>
      <c r="F6" s="7">
        <f t="shared" ref="F6:F20" si="0">E6*C6</f>
        <v>3411.6847634799997</v>
      </c>
    </row>
    <row r="7" spans="1:7" ht="114.75">
      <c r="A7" s="4" t="s">
        <v>66</v>
      </c>
      <c r="B7" s="6" t="s">
        <v>12</v>
      </c>
      <c r="C7" s="8">
        <v>61.94</v>
      </c>
      <c r="D7" s="8" t="s">
        <v>13</v>
      </c>
      <c r="E7" s="8">
        <v>120.53</v>
      </c>
      <c r="F7" s="7">
        <f t="shared" si="0"/>
        <v>7465.6282000000001</v>
      </c>
    </row>
    <row r="8" spans="1:7" ht="89.25">
      <c r="A8" s="4" t="s">
        <v>67</v>
      </c>
      <c r="B8" s="9" t="s">
        <v>15</v>
      </c>
      <c r="C8" s="8">
        <v>6.19</v>
      </c>
      <c r="D8" s="8" t="s">
        <v>16</v>
      </c>
      <c r="E8" s="8">
        <v>223.35</v>
      </c>
      <c r="F8" s="7">
        <f t="shared" si="0"/>
        <v>1382.5365000000002</v>
      </c>
    </row>
    <row r="9" spans="1:7" ht="63.75">
      <c r="A9" s="4" t="s">
        <v>172</v>
      </c>
      <c r="B9" s="6" t="s">
        <v>18</v>
      </c>
      <c r="C9" s="8">
        <v>10.323847000000001</v>
      </c>
      <c r="D9" s="8" t="s">
        <v>16</v>
      </c>
      <c r="E9" s="8">
        <v>1149.1199999999999</v>
      </c>
      <c r="F9" s="7">
        <f t="shared" si="0"/>
        <v>11863.33906464</v>
      </c>
    </row>
    <row r="10" spans="1:7" ht="102">
      <c r="A10" s="4" t="s">
        <v>173</v>
      </c>
      <c r="B10" s="6" t="s">
        <v>20</v>
      </c>
      <c r="C10" s="8">
        <v>8.6720419999999994</v>
      </c>
      <c r="D10" s="8" t="s">
        <v>16</v>
      </c>
      <c r="E10" s="8">
        <v>5358.83</v>
      </c>
      <c r="F10" s="7">
        <f t="shared" si="0"/>
        <v>46471.998830859993</v>
      </c>
    </row>
    <row r="11" spans="1:7" ht="102">
      <c r="A11" s="23" t="s">
        <v>52</v>
      </c>
      <c r="B11" s="6" t="s">
        <v>53</v>
      </c>
      <c r="C11" s="8">
        <v>8.2601300000000002</v>
      </c>
      <c r="D11" s="8" t="s">
        <v>16</v>
      </c>
      <c r="E11" s="8">
        <v>5489.86</v>
      </c>
      <c r="F11" s="7">
        <f t="shared" si="0"/>
        <v>45346.957281800002</v>
      </c>
    </row>
    <row r="12" spans="1:7" ht="89.25">
      <c r="A12" s="4" t="s">
        <v>174</v>
      </c>
      <c r="B12" s="6" t="s">
        <v>50</v>
      </c>
      <c r="C12" s="8">
        <v>19.772273999999999</v>
      </c>
      <c r="D12" s="8" t="s">
        <v>16</v>
      </c>
      <c r="E12" s="8">
        <v>2502.14</v>
      </c>
      <c r="F12" s="7">
        <f t="shared" si="0"/>
        <v>49472.997666359995</v>
      </c>
    </row>
    <row r="13" spans="1:7" ht="63.75">
      <c r="A13" s="23" t="s">
        <v>175</v>
      </c>
      <c r="B13" s="6" t="s">
        <v>35</v>
      </c>
      <c r="C13" s="8">
        <v>146.32</v>
      </c>
      <c r="D13" s="8" t="s">
        <v>36</v>
      </c>
      <c r="E13" s="8">
        <v>245.79</v>
      </c>
      <c r="F13" s="7">
        <f t="shared" si="0"/>
        <v>35963.9928</v>
      </c>
    </row>
    <row r="14" spans="1:7" ht="89.25">
      <c r="A14" s="23" t="s">
        <v>176</v>
      </c>
      <c r="B14" s="6" t="s">
        <v>56</v>
      </c>
      <c r="C14" s="8">
        <v>0.875</v>
      </c>
      <c r="D14" s="8" t="s">
        <v>54</v>
      </c>
      <c r="E14" s="8">
        <v>65841.84</v>
      </c>
      <c r="F14" s="7">
        <f t="shared" si="0"/>
        <v>57611.61</v>
      </c>
    </row>
    <row r="15" spans="1:7" ht="18.75">
      <c r="A15" s="4">
        <v>11</v>
      </c>
      <c r="B15" s="12" t="s">
        <v>21</v>
      </c>
      <c r="C15" s="25"/>
      <c r="D15" s="8"/>
      <c r="E15" s="8"/>
      <c r="F15" s="7"/>
    </row>
    <row r="16" spans="1:7" ht="15.75">
      <c r="A16" s="4">
        <v>12</v>
      </c>
      <c r="B16" s="6" t="s">
        <v>39</v>
      </c>
      <c r="C16" s="8">
        <v>6.1939919999999997</v>
      </c>
      <c r="D16" s="8" t="s">
        <v>16</v>
      </c>
      <c r="E16" s="8">
        <v>482.08</v>
      </c>
      <c r="F16" s="7">
        <f t="shared" si="0"/>
        <v>2985.9996633599999</v>
      </c>
    </row>
    <row r="17" spans="1:6" ht="15.75">
      <c r="A17" s="4">
        <v>13</v>
      </c>
      <c r="B17" s="6" t="s">
        <v>40</v>
      </c>
      <c r="C17" s="8">
        <v>19.8132333</v>
      </c>
      <c r="D17" s="8" t="s">
        <v>16</v>
      </c>
      <c r="E17" s="8">
        <v>813.85</v>
      </c>
      <c r="F17" s="7">
        <f t="shared" si="0"/>
        <v>16124.999921205001</v>
      </c>
    </row>
    <row r="18" spans="1:6" ht="15.75">
      <c r="A18" s="4">
        <v>14</v>
      </c>
      <c r="B18" s="6" t="s">
        <v>168</v>
      </c>
      <c r="C18" s="8">
        <v>30.096091000000001</v>
      </c>
      <c r="D18" s="8" t="s">
        <v>16</v>
      </c>
      <c r="E18" s="8">
        <v>752.51</v>
      </c>
      <c r="F18" s="7">
        <f t="shared" si="0"/>
        <v>22647.60943841</v>
      </c>
    </row>
    <row r="19" spans="1:6" ht="15.75">
      <c r="A19" s="4">
        <v>15</v>
      </c>
      <c r="B19" s="6" t="s">
        <v>42</v>
      </c>
      <c r="C19" s="8">
        <v>14.91</v>
      </c>
      <c r="D19" s="8" t="s">
        <v>16</v>
      </c>
      <c r="E19" s="8">
        <v>434.67</v>
      </c>
      <c r="F19" s="7">
        <f t="shared" si="0"/>
        <v>6480.9297000000006</v>
      </c>
    </row>
    <row r="20" spans="1:6" ht="15.75">
      <c r="A20" s="4">
        <v>16</v>
      </c>
      <c r="B20" s="6" t="s">
        <v>58</v>
      </c>
      <c r="C20" s="8">
        <v>61.94</v>
      </c>
      <c r="D20" s="8" t="s">
        <v>16</v>
      </c>
      <c r="E20" s="8">
        <v>177.16</v>
      </c>
      <c r="F20" s="7">
        <f t="shared" si="0"/>
        <v>10973.2904</v>
      </c>
    </row>
    <row r="21" spans="1:6">
      <c r="A21" s="13"/>
      <c r="B21" s="48" t="s">
        <v>111</v>
      </c>
      <c r="C21" s="49"/>
      <c r="D21" s="49"/>
      <c r="E21" s="50"/>
      <c r="F21" s="14">
        <f>SUM(F5:F20)</f>
        <v>318986.93423011497</v>
      </c>
    </row>
    <row r="22" spans="1:6">
      <c r="A22" s="15"/>
      <c r="B22" s="16"/>
      <c r="C22" s="16"/>
      <c r="D22" s="16"/>
      <c r="E22" s="16"/>
      <c r="F22" s="17"/>
    </row>
    <row r="23" spans="1:6">
      <c r="A23" s="15"/>
      <c r="B23" s="16"/>
      <c r="C23" s="16"/>
      <c r="D23" s="16"/>
      <c r="E23" s="16"/>
      <c r="F23" s="17"/>
    </row>
    <row r="24" spans="1:6">
      <c r="A24" s="15"/>
      <c r="B24" s="16"/>
      <c r="C24" s="16"/>
      <c r="D24" s="16"/>
      <c r="E24" s="16"/>
      <c r="F24" s="17"/>
    </row>
    <row r="25" spans="1:6" ht="41.25" customHeight="1">
      <c r="B25" s="51" t="s">
        <v>27</v>
      </c>
      <c r="C25" s="51"/>
      <c r="D25" s="51"/>
      <c r="E25" s="51"/>
      <c r="F25" s="51"/>
    </row>
  </sheetData>
  <mergeCells count="5">
    <mergeCell ref="A1:F1"/>
    <mergeCell ref="A2:F2"/>
    <mergeCell ref="A3:F3"/>
    <mergeCell ref="B21:E21"/>
    <mergeCell ref="B25:F25"/>
  </mergeCells>
  <pageMargins left="0.28000000000000003" right="0.16" top="0.59" bottom="0.44" header="0.3" footer="0.17"/>
  <pageSetup orientation="portrait" verticalDpi="0" r:id="rId1"/>
</worksheet>
</file>

<file path=xl/worksheets/sheet4.xml><?xml version="1.0" encoding="utf-8"?>
<worksheet xmlns="http://schemas.openxmlformats.org/spreadsheetml/2006/main" xmlns:r="http://schemas.openxmlformats.org/officeDocument/2006/relationships">
  <dimension ref="A1:G19"/>
  <sheetViews>
    <sheetView topLeftCell="A10" workbookViewId="0">
      <selection activeCell="F16" sqref="F1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50.25" customHeight="1">
      <c r="A3" s="47" t="s">
        <v>2</v>
      </c>
      <c r="B3" s="47"/>
      <c r="C3" s="47"/>
      <c r="D3" s="47"/>
      <c r="E3" s="47"/>
      <c r="F3" s="47"/>
      <c r="G3" s="2"/>
    </row>
    <row r="4" spans="1:7">
      <c r="A4" s="3" t="s">
        <v>3</v>
      </c>
      <c r="B4" s="3" t="s">
        <v>4</v>
      </c>
      <c r="C4" s="3" t="s">
        <v>5</v>
      </c>
      <c r="D4" s="3" t="s">
        <v>6</v>
      </c>
      <c r="E4" s="3" t="s">
        <v>7</v>
      </c>
      <c r="F4" s="3" t="s">
        <v>8</v>
      </c>
    </row>
    <row r="5" spans="1:7" ht="21">
      <c r="A5" s="4">
        <v>1</v>
      </c>
      <c r="B5" s="4" t="s">
        <v>9</v>
      </c>
      <c r="C5" s="4">
        <v>2</v>
      </c>
      <c r="D5" s="4" t="s">
        <v>10</v>
      </c>
      <c r="E5" s="4">
        <v>261.12</v>
      </c>
      <c r="F5" s="5">
        <f>E5*C5</f>
        <v>522.24</v>
      </c>
    </row>
    <row r="6" spans="1:7" ht="114.75">
      <c r="A6" s="4" t="s">
        <v>11</v>
      </c>
      <c r="B6" s="6" t="s">
        <v>12</v>
      </c>
      <c r="C6" s="7">
        <v>75.53</v>
      </c>
      <c r="D6" s="8" t="s">
        <v>13</v>
      </c>
      <c r="E6" s="8">
        <v>120.53</v>
      </c>
      <c r="F6" s="5">
        <f t="shared" ref="F6:F15" si="0">E6*C6</f>
        <v>9103.6309000000001</v>
      </c>
    </row>
    <row r="7" spans="1:7" ht="89.25">
      <c r="A7" s="4" t="s">
        <v>14</v>
      </c>
      <c r="B7" s="9" t="s">
        <v>15</v>
      </c>
      <c r="C7" s="7">
        <v>28.33</v>
      </c>
      <c r="D7" s="8" t="s">
        <v>16</v>
      </c>
      <c r="E7" s="8">
        <v>223.35</v>
      </c>
      <c r="F7" s="5">
        <f t="shared" si="0"/>
        <v>6327.5054999999993</v>
      </c>
    </row>
    <row r="8" spans="1:7" ht="63.75">
      <c r="A8" s="4" t="s">
        <v>17</v>
      </c>
      <c r="B8" s="6" t="s">
        <v>18</v>
      </c>
      <c r="C8" s="7">
        <v>47.21</v>
      </c>
      <c r="D8" s="8" t="s">
        <v>16</v>
      </c>
      <c r="E8" s="8">
        <v>1149.1199999999999</v>
      </c>
      <c r="F8" s="5">
        <f t="shared" si="0"/>
        <v>54249.955199999997</v>
      </c>
    </row>
    <row r="9" spans="1:7" ht="102">
      <c r="A9" s="4" t="s">
        <v>19</v>
      </c>
      <c r="B9" s="6" t="s">
        <v>20</v>
      </c>
      <c r="C9" s="10">
        <v>56.7</v>
      </c>
      <c r="D9" s="8" t="s">
        <v>16</v>
      </c>
      <c r="E9" s="8">
        <v>5358.83</v>
      </c>
      <c r="F9" s="5">
        <f t="shared" si="0"/>
        <v>303845.66100000002</v>
      </c>
    </row>
    <row r="10" spans="1:7" ht="18.75">
      <c r="A10" s="11">
        <v>6</v>
      </c>
      <c r="B10" s="12" t="s">
        <v>21</v>
      </c>
      <c r="C10" s="7"/>
      <c r="D10" s="8"/>
      <c r="E10" s="8"/>
      <c r="F10" s="5"/>
    </row>
    <row r="11" spans="1:7">
      <c r="A11" s="11">
        <v>7</v>
      </c>
      <c r="B11" s="6" t="s">
        <v>22</v>
      </c>
      <c r="C11" s="7">
        <v>28.33</v>
      </c>
      <c r="D11" s="8" t="s">
        <v>13</v>
      </c>
      <c r="E11" s="8">
        <v>450.47</v>
      </c>
      <c r="F11" s="5">
        <f t="shared" si="0"/>
        <v>12761.8151</v>
      </c>
    </row>
    <row r="12" spans="1:7">
      <c r="A12" s="11">
        <v>8</v>
      </c>
      <c r="B12" s="6" t="s">
        <v>23</v>
      </c>
      <c r="C12" s="7">
        <v>25.5</v>
      </c>
      <c r="D12" s="8" t="s">
        <v>13</v>
      </c>
      <c r="E12" s="8">
        <v>880.61</v>
      </c>
      <c r="F12" s="5">
        <f t="shared" si="0"/>
        <v>22455.555</v>
      </c>
    </row>
    <row r="13" spans="1:7">
      <c r="A13" s="11">
        <v>9</v>
      </c>
      <c r="B13" s="6" t="s">
        <v>24</v>
      </c>
      <c r="C13" s="7">
        <v>47.21</v>
      </c>
      <c r="D13" s="8" t="s">
        <v>13</v>
      </c>
      <c r="E13" s="8">
        <v>831.81</v>
      </c>
      <c r="F13" s="5">
        <f t="shared" si="0"/>
        <v>39269.750099999997</v>
      </c>
    </row>
    <row r="14" spans="1:7">
      <c r="A14" s="11">
        <v>10</v>
      </c>
      <c r="B14" s="6" t="s">
        <v>25</v>
      </c>
      <c r="C14" s="7">
        <v>51</v>
      </c>
      <c r="D14" s="8" t="s">
        <v>13</v>
      </c>
      <c r="E14" s="8">
        <v>513.67999999999995</v>
      </c>
      <c r="F14" s="5">
        <f t="shared" si="0"/>
        <v>26197.679999999997</v>
      </c>
    </row>
    <row r="15" spans="1:7">
      <c r="A15" s="11">
        <v>11</v>
      </c>
      <c r="B15" s="6" t="s">
        <v>26</v>
      </c>
      <c r="C15" s="7">
        <v>75.53</v>
      </c>
      <c r="D15" s="8" t="s">
        <v>13</v>
      </c>
      <c r="E15" s="8">
        <v>177.16</v>
      </c>
      <c r="F15" s="5">
        <f t="shared" si="0"/>
        <v>13380.8948</v>
      </c>
    </row>
    <row r="16" spans="1:7">
      <c r="A16" s="13"/>
      <c r="B16" s="55"/>
      <c r="C16" s="55"/>
      <c r="D16" s="55"/>
      <c r="E16" s="55"/>
      <c r="F16" s="14">
        <f>SUM(F5:F15)</f>
        <v>488114.6876</v>
      </c>
    </row>
    <row r="17" spans="1:6" ht="21" customHeight="1">
      <c r="A17" s="15"/>
      <c r="B17" s="16"/>
      <c r="C17" s="16"/>
      <c r="D17" s="16"/>
      <c r="E17" s="16"/>
      <c r="F17" s="17"/>
    </row>
    <row r="18" spans="1:6" ht="21" customHeight="1">
      <c r="A18" s="15"/>
      <c r="B18" s="16"/>
      <c r="C18" s="16"/>
      <c r="D18" s="16"/>
      <c r="E18" s="16"/>
      <c r="F18" s="17"/>
    </row>
    <row r="19" spans="1:6" ht="43.5" customHeight="1">
      <c r="B19" s="51" t="s">
        <v>27</v>
      </c>
      <c r="C19" s="51"/>
      <c r="D19" s="51"/>
      <c r="E19" s="51"/>
      <c r="F19" s="51"/>
    </row>
  </sheetData>
  <mergeCells count="5">
    <mergeCell ref="A1:F1"/>
    <mergeCell ref="A2:F2"/>
    <mergeCell ref="A3:F3"/>
    <mergeCell ref="B16:E16"/>
    <mergeCell ref="B19:F19"/>
  </mergeCells>
  <pageMargins left="0.28000000000000003" right="0.16" top="0.43" bottom="0.44" header="0.3" footer="0.17"/>
  <pageSetup orientation="portrait" verticalDpi="0" r:id="rId1"/>
</worksheet>
</file>

<file path=xl/worksheets/sheet5.xml><?xml version="1.0" encoding="utf-8"?>
<worksheet xmlns="http://schemas.openxmlformats.org/spreadsheetml/2006/main" xmlns:r="http://schemas.openxmlformats.org/officeDocument/2006/relationships">
  <dimension ref="A1:G14"/>
  <sheetViews>
    <sheetView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30" customHeight="1">
      <c r="A3" s="47" t="s">
        <v>112</v>
      </c>
      <c r="B3" s="47"/>
      <c r="C3" s="47"/>
      <c r="D3" s="47"/>
      <c r="E3" s="47"/>
      <c r="F3" s="47"/>
      <c r="G3" s="2"/>
    </row>
    <row r="4" spans="1:7">
      <c r="A4" s="3" t="s">
        <v>3</v>
      </c>
      <c r="B4" s="3" t="s">
        <v>4</v>
      </c>
      <c r="C4" s="3" t="s">
        <v>5</v>
      </c>
      <c r="D4" s="3" t="s">
        <v>6</v>
      </c>
      <c r="E4" s="3" t="s">
        <v>7</v>
      </c>
      <c r="F4" s="3" t="s">
        <v>8</v>
      </c>
    </row>
    <row r="5" spans="1:7" ht="114.75">
      <c r="A5" s="4" t="s">
        <v>45</v>
      </c>
      <c r="B5" s="6" t="s">
        <v>12</v>
      </c>
      <c r="C5" s="7">
        <v>28.33</v>
      </c>
      <c r="D5" s="8" t="s">
        <v>13</v>
      </c>
      <c r="E5" s="8">
        <v>120.53</v>
      </c>
      <c r="F5" s="24">
        <f t="shared" ref="F5:F10" si="0">E5*C5</f>
        <v>3414.6149</v>
      </c>
    </row>
    <row r="6" spans="1:7" ht="102">
      <c r="A6" s="4" t="s">
        <v>19</v>
      </c>
      <c r="B6" s="6" t="s">
        <v>113</v>
      </c>
      <c r="C6" s="7">
        <v>130.2799</v>
      </c>
      <c r="D6" s="8" t="s">
        <v>16</v>
      </c>
      <c r="E6" s="8">
        <v>5829</v>
      </c>
      <c r="F6" s="24">
        <f t="shared" si="0"/>
        <v>759401.53709999996</v>
      </c>
    </row>
    <row r="7" spans="1:7" ht="18.75">
      <c r="A7" s="4">
        <v>6</v>
      </c>
      <c r="B7" s="12" t="s">
        <v>21</v>
      </c>
      <c r="C7" s="7"/>
      <c r="D7" s="8"/>
      <c r="E7" s="8"/>
      <c r="F7" s="24"/>
    </row>
    <row r="8" spans="1:7" ht="15.75">
      <c r="A8" s="4" t="s">
        <v>104</v>
      </c>
      <c r="B8" s="6" t="s">
        <v>23</v>
      </c>
      <c r="C8" s="7">
        <v>55.91</v>
      </c>
      <c r="D8" s="8" t="s">
        <v>16</v>
      </c>
      <c r="E8" s="8">
        <v>880.61</v>
      </c>
      <c r="F8" s="24">
        <f t="shared" si="0"/>
        <v>49234.905099999996</v>
      </c>
    </row>
    <row r="9" spans="1:7" ht="15.75">
      <c r="A9" s="4" t="s">
        <v>108</v>
      </c>
      <c r="B9" s="6" t="s">
        <v>25</v>
      </c>
      <c r="C9" s="7">
        <v>111.82</v>
      </c>
      <c r="D9" s="8" t="s">
        <v>16</v>
      </c>
      <c r="E9" s="8">
        <v>513.67999999999995</v>
      </c>
      <c r="F9" s="24">
        <f t="shared" si="0"/>
        <v>57439.697599999992</v>
      </c>
    </row>
    <row r="10" spans="1:7">
      <c r="A10" s="4"/>
      <c r="B10" s="6" t="s">
        <v>114</v>
      </c>
      <c r="C10" s="7">
        <v>28.33</v>
      </c>
      <c r="D10" s="8" t="s">
        <v>115</v>
      </c>
      <c r="E10" s="8">
        <v>177.16</v>
      </c>
      <c r="F10" s="24">
        <f t="shared" si="0"/>
        <v>5018.9427999999998</v>
      </c>
    </row>
    <row r="11" spans="1:7">
      <c r="A11" s="4"/>
      <c r="B11" s="6"/>
      <c r="C11" s="56" t="s">
        <v>111</v>
      </c>
      <c r="D11" s="57"/>
      <c r="E11" s="58"/>
      <c r="F11" s="24">
        <f>SUM(F5:F10)</f>
        <v>874509.69749999989</v>
      </c>
    </row>
    <row r="12" spans="1:7" ht="21" customHeight="1">
      <c r="A12" s="15"/>
      <c r="B12" s="16"/>
      <c r="C12" s="16"/>
      <c r="D12" s="16"/>
      <c r="E12" s="16"/>
      <c r="F12" s="17"/>
    </row>
    <row r="13" spans="1:7" ht="21" customHeight="1">
      <c r="A13" s="15"/>
      <c r="B13" s="16"/>
      <c r="C13" s="16"/>
      <c r="D13" s="16"/>
      <c r="E13" s="16"/>
      <c r="F13" s="17"/>
    </row>
    <row r="14" spans="1:7" ht="43.5" customHeight="1">
      <c r="B14" s="51" t="s">
        <v>95</v>
      </c>
      <c r="C14" s="51"/>
      <c r="D14" s="51"/>
      <c r="E14" s="51"/>
      <c r="F14" s="51"/>
    </row>
  </sheetData>
  <mergeCells count="5">
    <mergeCell ref="A1:F1"/>
    <mergeCell ref="A2:F2"/>
    <mergeCell ref="A3:F3"/>
    <mergeCell ref="C11:E11"/>
    <mergeCell ref="B14:F14"/>
  </mergeCells>
  <pageMargins left="0.16" right="0.16"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J24"/>
  <sheetViews>
    <sheetView topLeftCell="A16" workbookViewId="0">
      <selection activeCell="I19" sqref="I19:I20"/>
    </sheetView>
  </sheetViews>
  <sheetFormatPr defaultRowHeight="15"/>
  <cols>
    <col min="1" max="1" width="8.7109375" customWidth="1"/>
    <col min="2" max="2" width="44.140625" customWidth="1"/>
    <col min="3" max="5" width="13.5703125" hidden="1" customWidth="1"/>
    <col min="6" max="6" width="10.28515625" customWidth="1"/>
    <col min="7" max="8" width="11.5703125" customWidth="1"/>
    <col min="9" max="9" width="12.140625" customWidth="1"/>
  </cols>
  <sheetData>
    <row r="1" spans="1:10" ht="18.75">
      <c r="A1" s="43" t="s">
        <v>0</v>
      </c>
      <c r="B1" s="44"/>
      <c r="C1" s="44"/>
      <c r="D1" s="44"/>
      <c r="E1" s="44"/>
      <c r="F1" s="44"/>
      <c r="G1" s="44"/>
      <c r="H1" s="44"/>
      <c r="I1" s="44"/>
      <c r="J1" s="1"/>
    </row>
    <row r="2" spans="1:10" ht="18.75">
      <c r="A2" s="45" t="s">
        <v>1</v>
      </c>
      <c r="B2" s="46"/>
      <c r="C2" s="46"/>
      <c r="D2" s="46"/>
      <c r="E2" s="46"/>
      <c r="F2" s="46"/>
      <c r="G2" s="46"/>
      <c r="H2" s="46"/>
      <c r="I2" s="46"/>
      <c r="J2" s="1"/>
    </row>
    <row r="3" spans="1:10" ht="48.75" customHeight="1">
      <c r="A3" s="47" t="s">
        <v>44</v>
      </c>
      <c r="B3" s="47"/>
      <c r="C3" s="47"/>
      <c r="D3" s="47"/>
      <c r="E3" s="47"/>
      <c r="F3" s="47"/>
      <c r="G3" s="47"/>
      <c r="H3" s="47"/>
      <c r="I3" s="47"/>
      <c r="J3" s="2"/>
    </row>
    <row r="4" spans="1:10">
      <c r="A4" s="3" t="s">
        <v>3</v>
      </c>
      <c r="B4" s="3" t="s">
        <v>4</v>
      </c>
      <c r="C4" s="3">
        <v>1</v>
      </c>
      <c r="D4" s="3">
        <v>2</v>
      </c>
      <c r="E4" s="3">
        <v>3</v>
      </c>
      <c r="F4" s="3" t="s">
        <v>5</v>
      </c>
      <c r="G4" s="3" t="s">
        <v>6</v>
      </c>
      <c r="H4" s="3" t="s">
        <v>7</v>
      </c>
      <c r="I4" s="3" t="s">
        <v>8</v>
      </c>
    </row>
    <row r="5" spans="1:10" ht="114.75">
      <c r="A5" s="4" t="s">
        <v>45</v>
      </c>
      <c r="B5" s="6" t="s">
        <v>12</v>
      </c>
      <c r="C5" s="8">
        <v>132.33000000000001</v>
      </c>
      <c r="D5" s="8">
        <v>47.26</v>
      </c>
      <c r="E5" s="8">
        <v>27.23</v>
      </c>
      <c r="F5" s="11">
        <f t="shared" ref="F5:F18" si="0">C5+D5+E5</f>
        <v>206.82</v>
      </c>
      <c r="G5" s="8" t="s">
        <v>13</v>
      </c>
      <c r="H5" s="8">
        <v>120.53</v>
      </c>
      <c r="I5" s="24">
        <f>H5*F5</f>
        <v>24928.014599999999</v>
      </c>
    </row>
    <row r="6" spans="1:10" ht="89.25">
      <c r="A6" s="4" t="s">
        <v>46</v>
      </c>
      <c r="B6" s="9" t="s">
        <v>15</v>
      </c>
      <c r="C6" s="8">
        <v>12.4</v>
      </c>
      <c r="D6" s="8">
        <v>4.43</v>
      </c>
      <c r="E6" s="8">
        <v>2.5499999999999998</v>
      </c>
      <c r="F6" s="11">
        <f t="shared" si="0"/>
        <v>19.38</v>
      </c>
      <c r="G6" s="8" t="s">
        <v>16</v>
      </c>
      <c r="H6" s="8">
        <v>223.35</v>
      </c>
      <c r="I6" s="24">
        <f t="shared" ref="I6:I18" si="1">H6*F6</f>
        <v>4328.5229999999992</v>
      </c>
    </row>
    <row r="7" spans="1:10" ht="63.75">
      <c r="A7" s="4" t="s">
        <v>47</v>
      </c>
      <c r="B7" s="6" t="s">
        <v>18</v>
      </c>
      <c r="C7" s="8">
        <v>20.82</v>
      </c>
      <c r="D7" s="8">
        <v>7.44</v>
      </c>
      <c r="E7" s="8">
        <v>4.29</v>
      </c>
      <c r="F7" s="11">
        <f t="shared" si="0"/>
        <v>32.550000000000004</v>
      </c>
      <c r="G7" s="8" t="s">
        <v>16</v>
      </c>
      <c r="H7" s="8">
        <v>1149.1199999999999</v>
      </c>
      <c r="I7" s="24">
        <f t="shared" si="1"/>
        <v>37403.856</v>
      </c>
    </row>
    <row r="8" spans="1:10" ht="102">
      <c r="A8" s="4" t="s">
        <v>48</v>
      </c>
      <c r="B8" s="6" t="s">
        <v>20</v>
      </c>
      <c r="C8" s="8">
        <v>17.5</v>
      </c>
      <c r="D8" s="8">
        <v>6.2</v>
      </c>
      <c r="E8" s="8">
        <v>3.4</v>
      </c>
      <c r="F8" s="11">
        <f t="shared" si="0"/>
        <v>27.099999999999998</v>
      </c>
      <c r="G8" s="8" t="s">
        <v>16</v>
      </c>
      <c r="H8" s="8">
        <v>5358.83</v>
      </c>
      <c r="I8" s="24">
        <f t="shared" si="1"/>
        <v>145224.29299999998</v>
      </c>
    </row>
    <row r="9" spans="1:10" ht="89.25">
      <c r="A9" s="4" t="s">
        <v>49</v>
      </c>
      <c r="B9" s="6" t="s">
        <v>50</v>
      </c>
      <c r="C9" s="8">
        <v>39.65</v>
      </c>
      <c r="D9" s="8">
        <v>15.93</v>
      </c>
      <c r="E9" s="8">
        <v>7.65</v>
      </c>
      <c r="F9" s="11">
        <f t="shared" si="0"/>
        <v>63.23</v>
      </c>
      <c r="G9" s="8" t="s">
        <v>13</v>
      </c>
      <c r="H9" s="8">
        <v>2500.12</v>
      </c>
      <c r="I9" s="24">
        <f t="shared" si="1"/>
        <v>158082.5876</v>
      </c>
    </row>
    <row r="10" spans="1:10" ht="63.75">
      <c r="A10" s="23" t="s">
        <v>51</v>
      </c>
      <c r="B10" s="6" t="s">
        <v>35</v>
      </c>
      <c r="C10" s="8">
        <v>314.41000000000003</v>
      </c>
      <c r="D10" s="8">
        <v>112.29</v>
      </c>
      <c r="E10" s="8">
        <v>53.9</v>
      </c>
      <c r="F10" s="11">
        <f t="shared" si="0"/>
        <v>480.6</v>
      </c>
      <c r="G10" s="8" t="s">
        <v>36</v>
      </c>
      <c r="H10" s="8">
        <v>245.79</v>
      </c>
      <c r="I10" s="24">
        <f t="shared" si="1"/>
        <v>118126.674</v>
      </c>
    </row>
    <row r="11" spans="1:10" ht="102">
      <c r="A11" s="4" t="s">
        <v>52</v>
      </c>
      <c r="B11" s="6" t="s">
        <v>53</v>
      </c>
      <c r="C11" s="8">
        <v>16.510000000000002</v>
      </c>
      <c r="D11" s="8">
        <v>2.36</v>
      </c>
      <c r="E11" s="8">
        <v>2.83</v>
      </c>
      <c r="F11" s="11">
        <f t="shared" si="0"/>
        <v>21.700000000000003</v>
      </c>
      <c r="G11" s="8" t="s">
        <v>54</v>
      </c>
      <c r="H11" s="8">
        <v>5489.86</v>
      </c>
      <c r="I11" s="24">
        <f t="shared" si="1"/>
        <v>119129.96200000001</v>
      </c>
    </row>
    <row r="12" spans="1:10" ht="89.25">
      <c r="A12" s="4" t="s">
        <v>55</v>
      </c>
      <c r="B12" s="6" t="s">
        <v>56</v>
      </c>
      <c r="C12" s="8">
        <v>1.32</v>
      </c>
      <c r="D12" s="8">
        <v>0.21</v>
      </c>
      <c r="E12" s="8">
        <v>0.25</v>
      </c>
      <c r="F12" s="11">
        <f t="shared" si="0"/>
        <v>1.78</v>
      </c>
      <c r="G12" s="8" t="s">
        <v>54</v>
      </c>
      <c r="H12" s="8">
        <v>65841.84</v>
      </c>
      <c r="I12" s="24">
        <f t="shared" si="1"/>
        <v>117198.4752</v>
      </c>
    </row>
    <row r="13" spans="1:10" ht="18.75">
      <c r="A13" s="4">
        <v>9</v>
      </c>
      <c r="B13" s="12" t="s">
        <v>21</v>
      </c>
      <c r="C13" s="25"/>
      <c r="D13" s="25"/>
      <c r="E13" s="25"/>
      <c r="F13" s="11"/>
      <c r="G13" s="8"/>
      <c r="H13" s="8"/>
      <c r="I13" s="24"/>
    </row>
    <row r="14" spans="1:10" ht="15.75">
      <c r="A14" s="4">
        <v>10</v>
      </c>
      <c r="B14" s="6" t="s">
        <v>22</v>
      </c>
      <c r="C14" s="8">
        <v>12.4</v>
      </c>
      <c r="D14" s="8">
        <v>4.43</v>
      </c>
      <c r="E14" s="8">
        <v>2.5499999999999998</v>
      </c>
      <c r="F14" s="11">
        <f t="shared" si="0"/>
        <v>19.38</v>
      </c>
      <c r="G14" s="8" t="s">
        <v>16</v>
      </c>
      <c r="H14" s="8">
        <v>450.47</v>
      </c>
      <c r="I14" s="24">
        <f t="shared" si="1"/>
        <v>8730.1085999999996</v>
      </c>
    </row>
    <row r="15" spans="1:10" ht="15.75">
      <c r="A15" s="4">
        <v>11</v>
      </c>
      <c r="B15" s="6" t="s">
        <v>23</v>
      </c>
      <c r="C15" s="8">
        <v>35.520000000000003</v>
      </c>
      <c r="D15" s="8">
        <v>11.92</v>
      </c>
      <c r="E15" s="8">
        <v>6.64</v>
      </c>
      <c r="F15" s="11">
        <f t="shared" si="0"/>
        <v>54.080000000000005</v>
      </c>
      <c r="G15" s="8" t="s">
        <v>16</v>
      </c>
      <c r="H15" s="8">
        <v>880.61</v>
      </c>
      <c r="I15" s="24">
        <f t="shared" si="1"/>
        <v>47623.388800000008</v>
      </c>
    </row>
    <row r="16" spans="1:10" ht="15.75">
      <c r="A16" s="4">
        <v>12</v>
      </c>
      <c r="B16" s="6" t="s">
        <v>57</v>
      </c>
      <c r="C16" s="8">
        <v>60.5</v>
      </c>
      <c r="D16" s="8">
        <v>23.4</v>
      </c>
      <c r="E16" s="8">
        <v>11.9</v>
      </c>
      <c r="F16" s="11">
        <f t="shared" si="0"/>
        <v>95.800000000000011</v>
      </c>
      <c r="G16" s="8" t="s">
        <v>16</v>
      </c>
      <c r="H16" s="8">
        <v>831.81</v>
      </c>
      <c r="I16" s="24">
        <f t="shared" si="1"/>
        <v>79687.398000000001</v>
      </c>
    </row>
    <row r="17" spans="1:10" ht="15.75">
      <c r="A17" s="4">
        <v>13</v>
      </c>
      <c r="B17" s="6" t="s">
        <v>25</v>
      </c>
      <c r="C17" s="26">
        <v>29.92</v>
      </c>
      <c r="D17" s="8">
        <v>7.68</v>
      </c>
      <c r="E17" s="8">
        <v>5.52</v>
      </c>
      <c r="F17" s="11">
        <f t="shared" si="0"/>
        <v>43.120000000000005</v>
      </c>
      <c r="G17" s="8" t="s">
        <v>16</v>
      </c>
      <c r="H17" s="8">
        <v>513.67999999999995</v>
      </c>
      <c r="I17" s="24">
        <f t="shared" si="1"/>
        <v>22149.881600000001</v>
      </c>
    </row>
    <row r="18" spans="1:10" ht="15.75">
      <c r="A18" s="4">
        <v>14</v>
      </c>
      <c r="B18" s="6" t="s">
        <v>58</v>
      </c>
      <c r="C18" s="26">
        <v>132.33000000000001</v>
      </c>
      <c r="D18" s="8">
        <v>47.26</v>
      </c>
      <c r="E18" s="8">
        <v>27.23</v>
      </c>
      <c r="F18" s="11">
        <f t="shared" si="0"/>
        <v>206.82</v>
      </c>
      <c r="G18" s="8" t="s">
        <v>16</v>
      </c>
      <c r="H18" s="8">
        <v>177.16</v>
      </c>
      <c r="I18" s="24">
        <f t="shared" si="1"/>
        <v>36640.231199999995</v>
      </c>
    </row>
    <row r="19" spans="1:10">
      <c r="A19" s="4"/>
      <c r="B19" s="6"/>
      <c r="C19" s="6"/>
      <c r="D19" s="6"/>
      <c r="E19" s="6"/>
      <c r="F19" s="59" t="s">
        <v>59</v>
      </c>
      <c r="G19" s="59"/>
      <c r="H19" s="59"/>
      <c r="I19" s="24">
        <f>SUM(I5:I18)</f>
        <v>919253.39360000007</v>
      </c>
    </row>
    <row r="20" spans="1:10">
      <c r="A20" s="27"/>
      <c r="B20" s="28"/>
      <c r="C20" s="28"/>
      <c r="D20" s="28"/>
      <c r="E20" s="28"/>
      <c r="F20" s="60" t="s">
        <v>60</v>
      </c>
      <c r="G20" s="60"/>
      <c r="H20" s="60"/>
      <c r="I20" s="29">
        <f>I19*12/100</f>
        <v>110310.40723200001</v>
      </c>
      <c r="J20" s="30"/>
    </row>
    <row r="21" spans="1:10">
      <c r="A21" s="27"/>
      <c r="B21" s="28"/>
      <c r="C21" s="28"/>
      <c r="D21" s="28"/>
      <c r="E21" s="28"/>
      <c r="F21" s="60" t="s">
        <v>61</v>
      </c>
      <c r="G21" s="60"/>
      <c r="H21" s="60"/>
      <c r="I21" s="29">
        <f>I20+I19</f>
        <v>1029563.8008320001</v>
      </c>
      <c r="J21" s="30"/>
    </row>
    <row r="22" spans="1:10" ht="21" customHeight="1">
      <c r="A22" s="30"/>
      <c r="B22" s="31"/>
      <c r="C22" s="31"/>
      <c r="D22" s="31"/>
      <c r="E22" s="31"/>
      <c r="F22" s="31"/>
      <c r="G22" s="31"/>
      <c r="H22" s="31"/>
      <c r="I22" s="32"/>
      <c r="J22" s="30"/>
    </row>
    <row r="23" spans="1:10" ht="21" customHeight="1">
      <c r="A23" s="30"/>
      <c r="B23" s="31"/>
      <c r="C23" s="31"/>
      <c r="D23" s="31"/>
      <c r="E23" s="31"/>
      <c r="F23" s="31"/>
      <c r="G23" s="31"/>
      <c r="H23" s="31"/>
      <c r="I23" s="32"/>
      <c r="J23" s="30"/>
    </row>
    <row r="24" spans="1:10" ht="43.5" customHeight="1">
      <c r="B24" s="51" t="s">
        <v>27</v>
      </c>
      <c r="C24" s="51"/>
      <c r="D24" s="51"/>
      <c r="E24" s="51"/>
      <c r="F24" s="51"/>
      <c r="G24" s="51"/>
      <c r="H24" s="51"/>
      <c r="I24" s="51"/>
    </row>
  </sheetData>
  <mergeCells count="7">
    <mergeCell ref="B24:I24"/>
    <mergeCell ref="A1:I1"/>
    <mergeCell ref="A2:I2"/>
    <mergeCell ref="A3:I3"/>
    <mergeCell ref="F19:H19"/>
    <mergeCell ref="F20:H20"/>
    <mergeCell ref="F21:H21"/>
  </mergeCells>
  <pageMargins left="0.2" right="0.34" top="0.75" bottom="0.4" header="0.3" footer="0.17"/>
  <pageSetup orientation="portrait" verticalDpi="0" r:id="rId1"/>
</worksheet>
</file>

<file path=xl/worksheets/sheet7.xml><?xml version="1.0" encoding="utf-8"?>
<worksheet xmlns="http://schemas.openxmlformats.org/spreadsheetml/2006/main" xmlns:r="http://schemas.openxmlformats.org/officeDocument/2006/relationships">
  <dimension ref="A1:G23"/>
  <sheetViews>
    <sheetView workbookViewId="0">
      <selection activeCell="A3" sqref="A3:F3"/>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30" customHeight="1">
      <c r="A3" s="47" t="s">
        <v>154</v>
      </c>
      <c r="B3" s="47"/>
      <c r="C3" s="47"/>
      <c r="D3" s="47"/>
      <c r="E3" s="47"/>
      <c r="F3" s="47"/>
      <c r="G3" s="2"/>
    </row>
    <row r="4" spans="1:7">
      <c r="A4" s="3" t="s">
        <v>3</v>
      </c>
      <c r="B4" s="3" t="s">
        <v>4</v>
      </c>
      <c r="C4" s="3" t="s">
        <v>5</v>
      </c>
      <c r="D4" s="3" t="s">
        <v>6</v>
      </c>
      <c r="E4" s="3" t="s">
        <v>7</v>
      </c>
      <c r="F4" s="3" t="s">
        <v>8</v>
      </c>
    </row>
    <row r="5" spans="1:7" ht="27.75" customHeight="1">
      <c r="A5" s="8">
        <v>1</v>
      </c>
      <c r="B5" s="42" t="s">
        <v>155</v>
      </c>
      <c r="C5" s="8">
        <v>4</v>
      </c>
      <c r="D5" s="8" t="s">
        <v>10</v>
      </c>
      <c r="E5" s="8">
        <v>272.99</v>
      </c>
      <c r="F5" s="7">
        <f>E5*C5</f>
        <v>1091.96</v>
      </c>
    </row>
    <row r="6" spans="1:7" ht="114.75">
      <c r="A6" s="4" t="s">
        <v>11</v>
      </c>
      <c r="B6" s="6" t="s">
        <v>149</v>
      </c>
      <c r="C6" s="7">
        <v>387.77</v>
      </c>
      <c r="D6" s="8" t="s">
        <v>13</v>
      </c>
      <c r="E6" s="8">
        <v>120.53</v>
      </c>
      <c r="F6" s="7">
        <f>E6*C6</f>
        <v>46737.918099999995</v>
      </c>
    </row>
    <row r="7" spans="1:7" ht="78" customHeight="1">
      <c r="A7" s="4" t="s">
        <v>14</v>
      </c>
      <c r="B7" s="6" t="s">
        <v>15</v>
      </c>
      <c r="C7" s="7">
        <v>3.88</v>
      </c>
      <c r="D7" s="8" t="s">
        <v>13</v>
      </c>
      <c r="E7" s="8">
        <v>223.35</v>
      </c>
      <c r="F7" s="7">
        <f t="shared" ref="F7:F13" si="0">E7*C7</f>
        <v>866.59799999999996</v>
      </c>
    </row>
    <row r="8" spans="1:7" ht="63.75">
      <c r="A8" s="4" t="s">
        <v>17</v>
      </c>
      <c r="B8" s="6" t="s">
        <v>18</v>
      </c>
      <c r="C8" s="7">
        <v>6.46</v>
      </c>
      <c r="D8" s="8" t="s">
        <v>16</v>
      </c>
      <c r="E8" s="8">
        <v>1149.1199999999999</v>
      </c>
      <c r="F8" s="7">
        <f t="shared" si="0"/>
        <v>7423.3151999999991</v>
      </c>
    </row>
    <row r="9" spans="1:7" ht="102">
      <c r="A9" s="4" t="s">
        <v>31</v>
      </c>
      <c r="B9" s="6" t="s">
        <v>20</v>
      </c>
      <c r="C9" s="7">
        <v>6.0699800000000002</v>
      </c>
      <c r="D9" s="8" t="s">
        <v>16</v>
      </c>
      <c r="E9" s="8">
        <v>5358.83</v>
      </c>
      <c r="F9" s="7">
        <f t="shared" si="0"/>
        <v>32527.990923400001</v>
      </c>
    </row>
    <row r="10" spans="1:7" ht="89.25">
      <c r="A10" s="4" t="s">
        <v>32</v>
      </c>
      <c r="B10" s="6" t="s">
        <v>50</v>
      </c>
      <c r="C10" s="7">
        <v>14.37269697</v>
      </c>
      <c r="D10" s="8" t="s">
        <v>16</v>
      </c>
      <c r="E10" s="8">
        <v>2502.14</v>
      </c>
      <c r="F10" s="7">
        <f t="shared" si="0"/>
        <v>35962.499996515799</v>
      </c>
    </row>
    <row r="11" spans="1:7" ht="63.75">
      <c r="A11" s="23" t="s">
        <v>34</v>
      </c>
      <c r="B11" s="6" t="s">
        <v>35</v>
      </c>
      <c r="C11" s="7">
        <v>112.672094</v>
      </c>
      <c r="D11" s="8" t="s">
        <v>36</v>
      </c>
      <c r="E11" s="8">
        <v>234.61</v>
      </c>
      <c r="F11" s="7">
        <f t="shared" si="0"/>
        <v>26433.999973340004</v>
      </c>
    </row>
    <row r="12" spans="1:7" ht="102">
      <c r="A12" s="23" t="s">
        <v>156</v>
      </c>
      <c r="B12" s="6" t="s">
        <v>53</v>
      </c>
      <c r="C12" s="7">
        <v>5.3699130000000004</v>
      </c>
      <c r="D12" s="8" t="s">
        <v>16</v>
      </c>
      <c r="E12" s="8">
        <v>5489.66</v>
      </c>
      <c r="F12" s="7">
        <f t="shared" si="0"/>
        <v>29478.996599580001</v>
      </c>
    </row>
    <row r="13" spans="1:7" ht="89.25">
      <c r="A13" s="23" t="s">
        <v>101</v>
      </c>
      <c r="B13" s="6" t="s">
        <v>56</v>
      </c>
      <c r="C13" s="7">
        <v>0.39</v>
      </c>
      <c r="D13" s="8" t="s">
        <v>54</v>
      </c>
      <c r="E13" s="8">
        <v>65841.84</v>
      </c>
      <c r="F13" s="7">
        <f t="shared" si="0"/>
        <v>25678.317599999998</v>
      </c>
    </row>
    <row r="14" spans="1:7" ht="18.75">
      <c r="A14" s="11">
        <v>10</v>
      </c>
      <c r="B14" s="12" t="s">
        <v>21</v>
      </c>
      <c r="C14" s="7"/>
      <c r="D14" s="8"/>
      <c r="E14" s="8"/>
      <c r="F14" s="7"/>
    </row>
    <row r="15" spans="1:7" ht="15.75" customHeight="1">
      <c r="A15" s="11">
        <v>11</v>
      </c>
      <c r="B15" s="6" t="s">
        <v>39</v>
      </c>
      <c r="C15" s="7">
        <v>3.88</v>
      </c>
      <c r="D15" s="8" t="s">
        <v>13</v>
      </c>
      <c r="E15" s="8">
        <v>418.87</v>
      </c>
      <c r="F15" s="7">
        <f t="shared" ref="F15:F19" si="1">E15*C15</f>
        <v>1625.2156</v>
      </c>
    </row>
    <row r="16" spans="1:7" ht="15.75" customHeight="1">
      <c r="A16" s="11">
        <v>12</v>
      </c>
      <c r="B16" s="6" t="s">
        <v>40</v>
      </c>
      <c r="C16" s="7">
        <v>12.49</v>
      </c>
      <c r="D16" s="8" t="s">
        <v>13</v>
      </c>
      <c r="E16" s="8">
        <v>907.31</v>
      </c>
      <c r="F16" s="7">
        <f t="shared" si="1"/>
        <v>11332.3019</v>
      </c>
    </row>
    <row r="17" spans="1:6" ht="15.75" customHeight="1">
      <c r="A17" s="11">
        <v>13</v>
      </c>
      <c r="B17" s="6" t="s">
        <v>41</v>
      </c>
      <c r="C17" s="7">
        <v>20.83222</v>
      </c>
      <c r="D17" s="8" t="s">
        <v>13</v>
      </c>
      <c r="E17" s="8">
        <v>863.23</v>
      </c>
      <c r="F17" s="7">
        <f t="shared" si="1"/>
        <v>17982.997270600001</v>
      </c>
    </row>
    <row r="18" spans="1:6">
      <c r="A18" s="11">
        <v>14</v>
      </c>
      <c r="B18" s="6" t="s">
        <v>42</v>
      </c>
      <c r="C18" s="7">
        <v>10.1</v>
      </c>
      <c r="D18" s="8" t="s">
        <v>13</v>
      </c>
      <c r="E18" s="8">
        <v>541.66999999999996</v>
      </c>
      <c r="F18" s="7">
        <f t="shared" si="1"/>
        <v>5470.8669999999993</v>
      </c>
    </row>
    <row r="19" spans="1:6">
      <c r="A19" s="11">
        <v>15</v>
      </c>
      <c r="B19" s="6" t="s">
        <v>26</v>
      </c>
      <c r="C19" s="7">
        <v>387.77</v>
      </c>
      <c r="D19" s="8" t="s">
        <v>13</v>
      </c>
      <c r="E19" s="8">
        <v>177.16</v>
      </c>
      <c r="F19" s="7">
        <f t="shared" si="1"/>
        <v>68697.333199999994</v>
      </c>
    </row>
    <row r="20" spans="1:6">
      <c r="A20" s="13"/>
      <c r="B20" s="55"/>
      <c r="C20" s="55"/>
      <c r="D20" s="55"/>
      <c r="E20" s="55"/>
      <c r="F20" s="14">
        <f>SUM(F5:F19)</f>
        <v>311310.31136343576</v>
      </c>
    </row>
    <row r="21" spans="1:6">
      <c r="A21" s="15"/>
      <c r="B21" s="16"/>
      <c r="C21" s="16"/>
      <c r="D21" s="16"/>
      <c r="E21" s="16"/>
      <c r="F21" s="17"/>
    </row>
    <row r="22" spans="1:6">
      <c r="A22" s="15"/>
      <c r="B22" s="16"/>
      <c r="C22" s="16"/>
      <c r="D22" s="16"/>
      <c r="E22" s="16"/>
      <c r="F22" s="17"/>
    </row>
    <row r="23" spans="1:6" ht="50.25" customHeight="1">
      <c r="B23" s="51" t="s">
        <v>27</v>
      </c>
      <c r="C23" s="51"/>
      <c r="D23" s="51"/>
      <c r="E23" s="51"/>
      <c r="F23" s="51"/>
    </row>
  </sheetData>
  <mergeCells count="5">
    <mergeCell ref="A1:F1"/>
    <mergeCell ref="A2:F2"/>
    <mergeCell ref="A3:F3"/>
    <mergeCell ref="B20:E20"/>
    <mergeCell ref="B23:F23"/>
  </mergeCells>
  <pageMargins left="0.3" right="0.16" top="0.75" bottom="0.33" header="0.3" footer="0.17"/>
  <pageSetup orientation="portrait" verticalDpi="0" r:id="rId1"/>
</worksheet>
</file>

<file path=xl/worksheets/sheet8.xml><?xml version="1.0" encoding="utf-8"?>
<worksheet xmlns="http://schemas.openxmlformats.org/spreadsheetml/2006/main" xmlns:r="http://schemas.openxmlformats.org/officeDocument/2006/relationships">
  <dimension ref="A1:G24"/>
  <sheetViews>
    <sheetView topLeftCell="A16" workbookViewId="0">
      <selection sqref="A1:XFD1048576"/>
    </sheetView>
  </sheetViews>
  <sheetFormatPr defaultRowHeight="15"/>
  <cols>
    <col min="1" max="1" width="7.7109375" customWidth="1"/>
    <col min="2" max="2" width="45.140625" customWidth="1"/>
    <col min="3" max="3" width="9.5703125" customWidth="1"/>
    <col min="4" max="4" width="10.140625" customWidth="1"/>
    <col min="5" max="5" width="11.5703125" customWidth="1"/>
    <col min="6" max="6" width="12.140625" customWidth="1"/>
  </cols>
  <sheetData>
    <row r="1" spans="1:7" ht="18.75">
      <c r="A1" s="43" t="s">
        <v>0</v>
      </c>
      <c r="B1" s="44"/>
      <c r="C1" s="44"/>
      <c r="D1" s="44"/>
      <c r="E1" s="44"/>
      <c r="F1" s="44"/>
      <c r="G1" s="1"/>
    </row>
    <row r="2" spans="1:7" ht="18.75">
      <c r="A2" s="45" t="s">
        <v>1</v>
      </c>
      <c r="B2" s="46"/>
      <c r="C2" s="46"/>
      <c r="D2" s="46"/>
      <c r="E2" s="46"/>
      <c r="F2" s="46"/>
      <c r="G2" s="1"/>
    </row>
    <row r="3" spans="1:7" ht="30" customHeight="1">
      <c r="A3" s="47" t="s">
        <v>157</v>
      </c>
      <c r="B3" s="47"/>
      <c r="C3" s="47"/>
      <c r="D3" s="47"/>
      <c r="E3" s="47"/>
      <c r="F3" s="47"/>
      <c r="G3" s="2"/>
    </row>
    <row r="4" spans="1:7">
      <c r="A4" s="3" t="s">
        <v>3</v>
      </c>
      <c r="B4" s="3" t="s">
        <v>4</v>
      </c>
      <c r="C4" s="3" t="s">
        <v>5</v>
      </c>
      <c r="D4" s="3" t="s">
        <v>6</v>
      </c>
      <c r="E4" s="3" t="s">
        <v>7</v>
      </c>
      <c r="F4" s="3" t="s">
        <v>8</v>
      </c>
    </row>
    <row r="5" spans="1:7" ht="27.75" customHeight="1">
      <c r="A5" s="8">
        <v>1</v>
      </c>
      <c r="B5" s="42" t="s">
        <v>155</v>
      </c>
      <c r="C5" s="8">
        <v>3</v>
      </c>
      <c r="D5" s="8" t="s">
        <v>10</v>
      </c>
      <c r="E5" s="8">
        <v>272.99</v>
      </c>
      <c r="F5" s="7">
        <f>E5*C5</f>
        <v>818.97</v>
      </c>
    </row>
    <row r="6" spans="1:7" ht="27.75" customHeight="1">
      <c r="A6" s="8" t="s">
        <v>64</v>
      </c>
      <c r="B6" s="42" t="s">
        <v>158</v>
      </c>
      <c r="C6" s="8">
        <v>0.81599999999999995</v>
      </c>
      <c r="D6" s="8" t="s">
        <v>13</v>
      </c>
      <c r="E6" s="8">
        <v>688.52</v>
      </c>
      <c r="F6" s="7">
        <f t="shared" ref="F6:F20" si="0">E6*C6</f>
        <v>561.83231999999998</v>
      </c>
    </row>
    <row r="7" spans="1:7" ht="27.75" customHeight="1">
      <c r="A7" s="8" t="s">
        <v>159</v>
      </c>
      <c r="B7" s="42" t="s">
        <v>160</v>
      </c>
      <c r="C7" s="8">
        <v>1.8120000000000001</v>
      </c>
      <c r="D7" s="8" t="s">
        <v>13</v>
      </c>
      <c r="E7" s="8">
        <v>390.16</v>
      </c>
      <c r="F7" s="7">
        <f t="shared" si="0"/>
        <v>706.96992000000012</v>
      </c>
    </row>
    <row r="8" spans="1:7" ht="27.75" customHeight="1">
      <c r="A8" s="8" t="s">
        <v>161</v>
      </c>
      <c r="B8" s="42" t="s">
        <v>162</v>
      </c>
      <c r="C8" s="8">
        <v>0.54400000000000004</v>
      </c>
      <c r="D8" s="8" t="s">
        <v>13</v>
      </c>
      <c r="E8" s="8">
        <v>1435.57</v>
      </c>
      <c r="F8" s="7">
        <f t="shared" si="0"/>
        <v>780.95008000000007</v>
      </c>
    </row>
    <row r="9" spans="1:7" ht="114.75">
      <c r="A9" s="4" t="s">
        <v>11</v>
      </c>
      <c r="B9" s="6" t="s">
        <v>149</v>
      </c>
      <c r="C9" s="7">
        <v>8.61</v>
      </c>
      <c r="D9" s="8" t="s">
        <v>13</v>
      </c>
      <c r="E9" s="8">
        <v>120.53</v>
      </c>
      <c r="F9" s="7">
        <f t="shared" si="0"/>
        <v>1037.7632999999998</v>
      </c>
    </row>
    <row r="10" spans="1:7" ht="78" customHeight="1">
      <c r="A10" s="4" t="s">
        <v>14</v>
      </c>
      <c r="B10" s="6" t="s">
        <v>15</v>
      </c>
      <c r="C10" s="7">
        <v>0.76</v>
      </c>
      <c r="D10" s="8" t="s">
        <v>13</v>
      </c>
      <c r="E10" s="8">
        <v>223.35</v>
      </c>
      <c r="F10" s="7">
        <f t="shared" si="0"/>
        <v>169.74600000000001</v>
      </c>
    </row>
    <row r="11" spans="1:7" ht="63.75">
      <c r="A11" s="4" t="s">
        <v>17</v>
      </c>
      <c r="B11" s="6" t="s">
        <v>18</v>
      </c>
      <c r="C11" s="7">
        <v>0.94399999999999995</v>
      </c>
      <c r="D11" s="8" t="s">
        <v>16</v>
      </c>
      <c r="E11" s="8">
        <v>1149.1199999999999</v>
      </c>
      <c r="F11" s="7">
        <f t="shared" si="0"/>
        <v>1084.7692799999998</v>
      </c>
    </row>
    <row r="12" spans="1:7" ht="102">
      <c r="A12" s="4" t="s">
        <v>31</v>
      </c>
      <c r="B12" s="6" t="s">
        <v>163</v>
      </c>
      <c r="C12" s="7">
        <v>3.3980000000000001</v>
      </c>
      <c r="D12" s="8" t="s">
        <v>16</v>
      </c>
      <c r="E12" s="8">
        <v>5829</v>
      </c>
      <c r="F12" s="7">
        <f t="shared" si="0"/>
        <v>19806.941999999999</v>
      </c>
    </row>
    <row r="13" spans="1:7" ht="102">
      <c r="A13" s="23" t="s">
        <v>156</v>
      </c>
      <c r="B13" s="6" t="s">
        <v>53</v>
      </c>
      <c r="C13" s="7">
        <v>1.51</v>
      </c>
      <c r="D13" s="8" t="s">
        <v>16</v>
      </c>
      <c r="E13" s="8">
        <v>5489.66</v>
      </c>
      <c r="F13" s="7">
        <f t="shared" si="0"/>
        <v>8289.3865999999998</v>
      </c>
    </row>
    <row r="14" spans="1:7" ht="89.25">
      <c r="A14" s="23" t="s">
        <v>101</v>
      </c>
      <c r="B14" s="6" t="s">
        <v>56</v>
      </c>
      <c r="C14" s="7">
        <v>0.52</v>
      </c>
      <c r="D14" s="8" t="s">
        <v>54</v>
      </c>
      <c r="E14" s="8">
        <v>63762.52</v>
      </c>
      <c r="F14" s="7">
        <f t="shared" si="0"/>
        <v>33156.510399999999</v>
      </c>
    </row>
    <row r="15" spans="1:7" ht="18.75">
      <c r="A15" s="11">
        <v>10</v>
      </c>
      <c r="B15" s="12" t="s">
        <v>21</v>
      </c>
      <c r="C15" s="7"/>
      <c r="D15" s="8"/>
      <c r="E15" s="8"/>
      <c r="F15" s="7"/>
    </row>
    <row r="16" spans="1:7" ht="15.75" customHeight="1">
      <c r="A16" s="11">
        <v>11</v>
      </c>
      <c r="B16" s="6" t="s">
        <v>103</v>
      </c>
      <c r="C16" s="7">
        <v>0.75679799999999997</v>
      </c>
      <c r="D16" s="8" t="s">
        <v>13</v>
      </c>
      <c r="E16" s="8">
        <v>418.87</v>
      </c>
      <c r="F16" s="7">
        <f t="shared" si="0"/>
        <v>316.99997825999998</v>
      </c>
    </row>
    <row r="17" spans="1:6" ht="15.75" customHeight="1">
      <c r="A17" s="11">
        <v>12</v>
      </c>
      <c r="B17" s="6" t="s">
        <v>105</v>
      </c>
      <c r="C17" s="7">
        <v>1.461446</v>
      </c>
      <c r="D17" s="8" t="s">
        <v>13</v>
      </c>
      <c r="E17" s="8">
        <v>907.32</v>
      </c>
      <c r="F17" s="7">
        <f t="shared" si="0"/>
        <v>1325.9991847200001</v>
      </c>
    </row>
    <row r="18" spans="1:6" ht="15.75" customHeight="1">
      <c r="A18" s="11">
        <v>13</v>
      </c>
      <c r="B18" s="6" t="s">
        <v>164</v>
      </c>
      <c r="C18" s="7">
        <v>0.94412799999999997</v>
      </c>
      <c r="D18" s="8" t="s">
        <v>13</v>
      </c>
      <c r="E18" s="8">
        <v>863.23</v>
      </c>
      <c r="F18" s="7">
        <f t="shared" si="0"/>
        <v>814.99961343999996</v>
      </c>
    </row>
    <row r="19" spans="1:6">
      <c r="A19" s="11">
        <v>14</v>
      </c>
      <c r="B19" s="6" t="s">
        <v>109</v>
      </c>
      <c r="C19" s="7">
        <v>2.9224399999999999</v>
      </c>
      <c r="D19" s="8" t="s">
        <v>13</v>
      </c>
      <c r="E19" s="8">
        <v>541.66999999999996</v>
      </c>
      <c r="F19" s="7">
        <f t="shared" si="0"/>
        <v>1582.9980747999998</v>
      </c>
    </row>
    <row r="20" spans="1:6">
      <c r="A20" s="11">
        <v>15</v>
      </c>
      <c r="B20" s="6" t="s">
        <v>26</v>
      </c>
      <c r="C20" s="7">
        <v>8.6066699999999994</v>
      </c>
      <c r="D20" s="8" t="s">
        <v>13</v>
      </c>
      <c r="E20" s="8">
        <v>177.16</v>
      </c>
      <c r="F20" s="7">
        <f t="shared" si="0"/>
        <v>1524.7576571999998</v>
      </c>
    </row>
    <row r="21" spans="1:6">
      <c r="A21" s="13"/>
      <c r="B21" s="55"/>
      <c r="C21" s="55"/>
      <c r="D21" s="55"/>
      <c r="E21" s="55"/>
      <c r="F21" s="14">
        <f>SUM(F5:F20)</f>
        <v>71979.594408419987</v>
      </c>
    </row>
    <row r="22" spans="1:6">
      <c r="A22" s="15"/>
      <c r="B22" s="16"/>
      <c r="C22" s="16"/>
      <c r="D22" s="16"/>
      <c r="E22" s="16"/>
      <c r="F22" s="17"/>
    </row>
    <row r="23" spans="1:6">
      <c r="A23" s="15"/>
      <c r="B23" s="16"/>
      <c r="C23" s="16"/>
      <c r="D23" s="16"/>
      <c r="E23" s="16"/>
      <c r="F23" s="17"/>
    </row>
    <row r="24" spans="1:6" ht="50.25" customHeight="1">
      <c r="B24" s="51" t="s">
        <v>27</v>
      </c>
      <c r="C24" s="51"/>
      <c r="D24" s="51"/>
      <c r="E24" s="51"/>
      <c r="F24" s="51"/>
    </row>
  </sheetData>
  <mergeCells count="5">
    <mergeCell ref="A1:F1"/>
    <mergeCell ref="A2:F2"/>
    <mergeCell ref="A3:F3"/>
    <mergeCell ref="B21:E21"/>
    <mergeCell ref="B24:F24"/>
  </mergeCells>
  <pageMargins left="0.32" right="0.24" top="0.42" bottom="0.54"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J24"/>
  <sheetViews>
    <sheetView topLeftCell="A13" workbookViewId="0">
      <selection sqref="A1:XFD1048576"/>
    </sheetView>
  </sheetViews>
  <sheetFormatPr defaultRowHeight="15"/>
  <cols>
    <col min="1" max="1" width="8.7109375" customWidth="1"/>
    <col min="2" max="2" width="44.140625" customWidth="1"/>
    <col min="3" max="4" width="8.28515625" hidden="1" customWidth="1"/>
    <col min="5" max="5" width="11.42578125" hidden="1" customWidth="1"/>
    <col min="6" max="6" width="10.28515625" customWidth="1"/>
    <col min="7" max="8" width="11.5703125" customWidth="1"/>
    <col min="9" max="9" width="12.140625" customWidth="1"/>
  </cols>
  <sheetData>
    <row r="1" spans="1:10" ht="18.75">
      <c r="A1" s="43" t="s">
        <v>0</v>
      </c>
      <c r="B1" s="44"/>
      <c r="C1" s="44"/>
      <c r="D1" s="44"/>
      <c r="E1" s="44"/>
      <c r="F1" s="44"/>
      <c r="G1" s="44"/>
      <c r="H1" s="44"/>
      <c r="I1" s="44"/>
      <c r="J1" s="1"/>
    </row>
    <row r="2" spans="1:10" ht="18.75">
      <c r="A2" s="45" t="s">
        <v>1</v>
      </c>
      <c r="B2" s="46"/>
      <c r="C2" s="46"/>
      <c r="D2" s="46"/>
      <c r="E2" s="46"/>
      <c r="F2" s="46"/>
      <c r="G2" s="46"/>
      <c r="H2" s="46"/>
      <c r="I2" s="46"/>
      <c r="J2" s="1"/>
    </row>
    <row r="3" spans="1:10" ht="53.25" customHeight="1">
      <c r="A3" s="47" t="s">
        <v>96</v>
      </c>
      <c r="B3" s="47"/>
      <c r="C3" s="47"/>
      <c r="D3" s="47"/>
      <c r="E3" s="47"/>
      <c r="F3" s="47"/>
      <c r="G3" s="47"/>
      <c r="H3" s="47"/>
      <c r="I3" s="47"/>
      <c r="J3" s="2"/>
    </row>
    <row r="4" spans="1:10">
      <c r="A4" s="3" t="s">
        <v>3</v>
      </c>
      <c r="B4" s="3" t="s">
        <v>4</v>
      </c>
      <c r="C4" s="3">
        <v>1</v>
      </c>
      <c r="D4" s="3">
        <v>2</v>
      </c>
      <c r="E4" s="3">
        <v>3</v>
      </c>
      <c r="F4" s="3" t="s">
        <v>5</v>
      </c>
      <c r="G4" s="3" t="s">
        <v>6</v>
      </c>
      <c r="H4" s="3" t="s">
        <v>7</v>
      </c>
      <c r="I4" s="3" t="s">
        <v>8</v>
      </c>
    </row>
    <row r="5" spans="1:10" ht="25.5">
      <c r="A5" s="11">
        <v>1</v>
      </c>
      <c r="B5" s="34" t="s">
        <v>97</v>
      </c>
      <c r="C5" s="8">
        <v>2</v>
      </c>
      <c r="D5" s="8">
        <v>2</v>
      </c>
      <c r="E5" s="8">
        <v>2</v>
      </c>
      <c r="F5" s="7">
        <f>C5+D5+E5</f>
        <v>6</v>
      </c>
      <c r="G5" s="8" t="s">
        <v>13</v>
      </c>
      <c r="H5" s="8">
        <v>261.12</v>
      </c>
      <c r="I5" s="7">
        <f>H5*F5</f>
        <v>1566.72</v>
      </c>
    </row>
    <row r="6" spans="1:10" ht="114.75">
      <c r="A6" s="4" t="s">
        <v>11</v>
      </c>
      <c r="B6" s="6" t="s">
        <v>12</v>
      </c>
      <c r="C6" s="8">
        <v>6.94</v>
      </c>
      <c r="D6" s="8">
        <v>30.98</v>
      </c>
      <c r="E6" s="8">
        <v>10.62</v>
      </c>
      <c r="F6" s="7">
        <f t="shared" ref="F6:F19" si="0">C6+D6+E6</f>
        <v>48.54</v>
      </c>
      <c r="G6" s="8" t="s">
        <v>13</v>
      </c>
      <c r="H6" s="8">
        <v>120.53</v>
      </c>
      <c r="I6" s="7">
        <f t="shared" ref="I6:I19" si="1">H6*F6</f>
        <v>5850.5262000000002</v>
      </c>
    </row>
    <row r="7" spans="1:10" ht="89.25">
      <c r="A7" s="4" t="s">
        <v>14</v>
      </c>
      <c r="B7" s="9" t="s">
        <v>15</v>
      </c>
      <c r="C7" s="8">
        <v>0.5</v>
      </c>
      <c r="D7" s="8">
        <v>3.1</v>
      </c>
      <c r="E7" s="8">
        <v>1.06</v>
      </c>
      <c r="F7" s="7">
        <f t="shared" si="0"/>
        <v>4.66</v>
      </c>
      <c r="G7" s="8" t="s">
        <v>16</v>
      </c>
      <c r="H7" s="8">
        <v>223.35</v>
      </c>
      <c r="I7" s="7">
        <f t="shared" si="1"/>
        <v>1040.8109999999999</v>
      </c>
    </row>
    <row r="8" spans="1:10" ht="63.75">
      <c r="A8" s="4" t="s">
        <v>17</v>
      </c>
      <c r="B8" s="6" t="s">
        <v>18</v>
      </c>
      <c r="C8" s="8">
        <v>0.83</v>
      </c>
      <c r="D8" s="8">
        <v>5.2</v>
      </c>
      <c r="E8" s="8">
        <v>1.78</v>
      </c>
      <c r="F8" s="7">
        <f t="shared" si="0"/>
        <v>7.8100000000000005</v>
      </c>
      <c r="G8" s="8" t="s">
        <v>16</v>
      </c>
      <c r="H8" s="8">
        <v>1149.1199999999999</v>
      </c>
      <c r="I8" s="7">
        <f t="shared" si="1"/>
        <v>8974.627199999999</v>
      </c>
    </row>
    <row r="9" spans="1:10" ht="102">
      <c r="A9" s="4" t="s">
        <v>31</v>
      </c>
      <c r="B9" s="6" t="s">
        <v>20</v>
      </c>
      <c r="C9" s="8">
        <v>0.7</v>
      </c>
      <c r="D9" s="8">
        <v>4.3599990000000002</v>
      </c>
      <c r="E9" s="8">
        <v>1.5</v>
      </c>
      <c r="F9" s="7">
        <f t="shared" si="0"/>
        <v>6.5599990000000004</v>
      </c>
      <c r="G9" s="8" t="s">
        <v>16</v>
      </c>
      <c r="H9" s="8">
        <v>5358.83</v>
      </c>
      <c r="I9" s="7">
        <f t="shared" si="1"/>
        <v>35153.919441170001</v>
      </c>
    </row>
    <row r="10" spans="1:10" ht="102">
      <c r="A10" s="23" t="s">
        <v>98</v>
      </c>
      <c r="B10" s="6" t="s">
        <v>53</v>
      </c>
      <c r="C10" s="8">
        <v>1.3399999</v>
      </c>
      <c r="D10" s="8">
        <v>6.2</v>
      </c>
      <c r="E10" s="8">
        <v>2.12</v>
      </c>
      <c r="F10" s="7">
        <f t="shared" si="0"/>
        <v>9.659999899999999</v>
      </c>
      <c r="G10" s="8" t="s">
        <v>16</v>
      </c>
      <c r="H10" s="8">
        <v>5489.86</v>
      </c>
      <c r="I10" s="7">
        <f t="shared" si="1"/>
        <v>53032.047051013993</v>
      </c>
    </row>
    <row r="11" spans="1:10" ht="89.25">
      <c r="A11" s="4" t="s">
        <v>99</v>
      </c>
      <c r="B11" s="6" t="s">
        <v>50</v>
      </c>
      <c r="C11" s="8">
        <v>2.38</v>
      </c>
      <c r="D11" s="8">
        <v>11.15</v>
      </c>
      <c r="E11" s="8">
        <v>3.82</v>
      </c>
      <c r="F11" s="7">
        <f t="shared" si="0"/>
        <v>17.350000000000001</v>
      </c>
      <c r="G11" s="8" t="s">
        <v>16</v>
      </c>
      <c r="H11" s="8">
        <v>2502.14</v>
      </c>
      <c r="I11" s="7">
        <f t="shared" si="1"/>
        <v>43412.129000000001</v>
      </c>
    </row>
    <row r="12" spans="1:10" ht="63.75">
      <c r="A12" s="23" t="s">
        <v>100</v>
      </c>
      <c r="B12" s="6" t="s">
        <v>35</v>
      </c>
      <c r="C12" s="8">
        <v>12.79</v>
      </c>
      <c r="D12" s="8">
        <v>135.47999999999999</v>
      </c>
      <c r="E12" s="8">
        <v>46.45</v>
      </c>
      <c r="F12" s="7">
        <f t="shared" si="0"/>
        <v>194.71999999999997</v>
      </c>
      <c r="G12" s="8" t="s">
        <v>36</v>
      </c>
      <c r="H12" s="8">
        <v>245.79</v>
      </c>
      <c r="I12" s="7">
        <f t="shared" si="1"/>
        <v>47860.22879999999</v>
      </c>
    </row>
    <row r="13" spans="1:10" ht="89.25">
      <c r="A13" s="23" t="s">
        <v>101</v>
      </c>
      <c r="B13" s="6" t="s">
        <v>56</v>
      </c>
      <c r="C13" s="8">
        <v>0.16907</v>
      </c>
      <c r="D13" s="8">
        <v>0.6</v>
      </c>
      <c r="E13" s="8">
        <v>0.21</v>
      </c>
      <c r="F13" s="7">
        <f t="shared" si="0"/>
        <v>0.97906999999999988</v>
      </c>
      <c r="G13" s="8" t="s">
        <v>54</v>
      </c>
      <c r="H13" s="8">
        <v>65841.84</v>
      </c>
      <c r="I13" s="7">
        <f t="shared" si="1"/>
        <v>64463.770288799991</v>
      </c>
    </row>
    <row r="14" spans="1:10" ht="18.75">
      <c r="A14" s="4">
        <v>10</v>
      </c>
      <c r="B14" s="12" t="s">
        <v>21</v>
      </c>
      <c r="C14" s="25"/>
      <c r="D14" s="25"/>
      <c r="E14" s="25"/>
      <c r="F14" s="7"/>
      <c r="G14" s="8"/>
      <c r="H14" s="8"/>
      <c r="I14" s="7"/>
    </row>
    <row r="15" spans="1:10" ht="15.75">
      <c r="A15" s="4" t="s">
        <v>102</v>
      </c>
      <c r="B15" s="6" t="s">
        <v>103</v>
      </c>
      <c r="C15" s="8">
        <v>0.5</v>
      </c>
      <c r="D15" s="8">
        <v>3.1</v>
      </c>
      <c r="E15" s="8">
        <v>1.06</v>
      </c>
      <c r="F15" s="7">
        <f t="shared" si="0"/>
        <v>4.66</v>
      </c>
      <c r="G15" s="8" t="s">
        <v>16</v>
      </c>
      <c r="H15" s="8">
        <v>418.87</v>
      </c>
      <c r="I15" s="7">
        <f t="shared" si="1"/>
        <v>1951.9342000000001</v>
      </c>
    </row>
    <row r="16" spans="1:10" ht="15.75">
      <c r="A16" s="4" t="s">
        <v>104</v>
      </c>
      <c r="B16" s="6" t="s">
        <v>105</v>
      </c>
      <c r="C16" s="8">
        <v>2.0699999999999998</v>
      </c>
      <c r="D16" s="8">
        <v>11.17</v>
      </c>
      <c r="E16" s="8">
        <v>3.88</v>
      </c>
      <c r="F16" s="7">
        <f t="shared" si="0"/>
        <v>17.12</v>
      </c>
      <c r="G16" s="8" t="s">
        <v>16</v>
      </c>
      <c r="H16" s="8">
        <v>907.31500000000005</v>
      </c>
      <c r="I16" s="7">
        <f t="shared" si="1"/>
        <v>15533.232800000002</v>
      </c>
    </row>
    <row r="17" spans="1:9" ht="15.75">
      <c r="A17" s="4" t="s">
        <v>106</v>
      </c>
      <c r="B17" s="6" t="s">
        <v>107</v>
      </c>
      <c r="C17" s="8">
        <v>3.21</v>
      </c>
      <c r="D17" s="8">
        <v>16.350000000000001</v>
      </c>
      <c r="E17" s="8">
        <v>5.6</v>
      </c>
      <c r="F17" s="7">
        <f t="shared" si="0"/>
        <v>25.160000000000004</v>
      </c>
      <c r="G17" s="8" t="s">
        <v>16</v>
      </c>
      <c r="H17" s="8">
        <v>863.23599999999999</v>
      </c>
      <c r="I17" s="7">
        <f t="shared" si="1"/>
        <v>21719.017760000002</v>
      </c>
    </row>
    <row r="18" spans="1:9" ht="15.75">
      <c r="A18" s="4" t="s">
        <v>108</v>
      </c>
      <c r="B18" s="6" t="s">
        <v>109</v>
      </c>
      <c r="C18" s="8">
        <v>1.82</v>
      </c>
      <c r="D18" s="8">
        <v>9.3000000000000007</v>
      </c>
      <c r="E18" s="8">
        <v>3.2</v>
      </c>
      <c r="F18" s="7">
        <f t="shared" si="0"/>
        <v>14.32</v>
      </c>
      <c r="G18" s="8" t="s">
        <v>16</v>
      </c>
      <c r="H18" s="8">
        <v>541.66999999999996</v>
      </c>
      <c r="I18" s="7">
        <f t="shared" si="1"/>
        <v>7756.7143999999998</v>
      </c>
    </row>
    <row r="19" spans="1:9" ht="15.75">
      <c r="A19" s="4" t="s">
        <v>110</v>
      </c>
      <c r="B19" s="6" t="s">
        <v>58</v>
      </c>
      <c r="C19" s="8">
        <v>6.94</v>
      </c>
      <c r="D19" s="8">
        <v>30.98</v>
      </c>
      <c r="E19" s="8">
        <v>10.62</v>
      </c>
      <c r="F19" s="7">
        <f t="shared" si="0"/>
        <v>48.54</v>
      </c>
      <c r="G19" s="8" t="s">
        <v>16</v>
      </c>
      <c r="H19" s="8">
        <v>177.17</v>
      </c>
      <c r="I19" s="7">
        <f t="shared" si="1"/>
        <v>8599.8317999999999</v>
      </c>
    </row>
    <row r="20" spans="1:9">
      <c r="A20" s="13"/>
      <c r="B20" s="48" t="s">
        <v>111</v>
      </c>
      <c r="C20" s="49"/>
      <c r="D20" s="49"/>
      <c r="E20" s="49"/>
      <c r="F20" s="49"/>
      <c r="G20" s="49"/>
      <c r="H20" s="50"/>
      <c r="I20" s="14">
        <f>SUM(I5:I19)</f>
        <v>316915.50994098402</v>
      </c>
    </row>
    <row r="21" spans="1:9">
      <c r="A21" s="15"/>
      <c r="B21" s="16"/>
      <c r="C21" s="16"/>
      <c r="D21" s="16"/>
      <c r="E21" s="16"/>
      <c r="F21" s="16"/>
      <c r="G21" s="16"/>
      <c r="H21" s="16"/>
      <c r="I21" s="17"/>
    </row>
    <row r="22" spans="1:9">
      <c r="A22" s="15"/>
      <c r="B22" s="16"/>
      <c r="C22" s="16"/>
      <c r="D22" s="16"/>
      <c r="E22" s="16"/>
      <c r="F22" s="16"/>
      <c r="G22" s="16"/>
      <c r="H22" s="16"/>
      <c r="I22" s="17"/>
    </row>
    <row r="23" spans="1:9">
      <c r="A23" s="15"/>
      <c r="B23" s="16"/>
      <c r="C23" s="16"/>
      <c r="D23" s="16"/>
      <c r="E23" s="16"/>
      <c r="F23" s="16"/>
      <c r="G23" s="16"/>
      <c r="H23" s="16"/>
      <c r="I23" s="17"/>
    </row>
    <row r="24" spans="1:9" ht="41.25" customHeight="1">
      <c r="B24" s="51" t="s">
        <v>27</v>
      </c>
      <c r="C24" s="51"/>
      <c r="D24" s="51"/>
      <c r="E24" s="51"/>
      <c r="F24" s="51"/>
      <c r="G24" s="51"/>
      <c r="H24" s="51"/>
      <c r="I24" s="51"/>
    </row>
  </sheetData>
  <mergeCells count="5">
    <mergeCell ref="A1:I1"/>
    <mergeCell ref="A2:I2"/>
    <mergeCell ref="A3:I3"/>
    <mergeCell ref="B20:H20"/>
    <mergeCell ref="B24:I24"/>
  </mergeCells>
  <pageMargins left="0.24" right="0.2"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Scheme NO-01</vt:lpstr>
      <vt:lpstr>Scheme No-02</vt:lpstr>
      <vt:lpstr>Scheme NO-03</vt:lpstr>
      <vt:lpstr>Scheme No-04</vt:lpstr>
      <vt:lpstr>Scheme No-5</vt:lpstr>
      <vt:lpstr>Shceme No- 6</vt:lpstr>
      <vt:lpstr>Scheme NO- 07</vt:lpstr>
      <vt:lpstr>Scheme NO- 8</vt:lpstr>
      <vt:lpstr>Scheme No- 9</vt:lpstr>
      <vt:lpstr>Scheme NO-10</vt:lpstr>
      <vt:lpstr>Scheme NO-11</vt:lpstr>
      <vt:lpstr>Scheme NO-12</vt:lpstr>
      <vt:lpstr>Scheme NO-13</vt:lpstr>
      <vt:lpstr>Scheme NO- 14</vt:lpstr>
      <vt:lpstr>Scheme NO-15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2019-02-05T05:48:48Z</cp:lastPrinted>
  <dcterms:created xsi:type="dcterms:W3CDTF">2019-02-05T05:23:22Z</dcterms:created>
  <dcterms:modified xsi:type="dcterms:W3CDTF">2019-02-05T05:51:32Z</dcterms:modified>
</cp:coreProperties>
</file>