
<file path=[Content_Types].xml><?xml version="1.0" encoding="utf-8"?>
<Types xmlns="http://schemas.openxmlformats.org/package/2006/content-types">
  <Override PartName="/xl/worksheets/sheet1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360" windowWidth="19815" windowHeight="7650" firstSheet="9" activeTab="14"/>
  </bookViews>
  <sheets>
    <sheet name="Scheme NO-01" sheetId="1" r:id="rId1"/>
    <sheet name="Scheme No-02" sheetId="2" r:id="rId2"/>
    <sheet name="Scheme NO-03" sheetId="3" r:id="rId3"/>
    <sheet name="Scheme No-04" sheetId="4" r:id="rId4"/>
    <sheet name="Scheme No-5" sheetId="5" r:id="rId5"/>
    <sheet name="Shceme No- 6" sheetId="6" r:id="rId6"/>
    <sheet name="Scheme NO- 07" sheetId="7" r:id="rId7"/>
    <sheet name="Scheme NO- 8" sheetId="8" r:id="rId8"/>
    <sheet name="Scheme No- 9" sheetId="9" r:id="rId9"/>
    <sheet name="Scheme NO-10" sheetId="10" r:id="rId10"/>
    <sheet name="Scheme NO-11" sheetId="11" r:id="rId11"/>
    <sheet name="Scheme NO-12" sheetId="12" r:id="rId12"/>
    <sheet name="Scheme NO-13" sheetId="13" r:id="rId13"/>
    <sheet name="Scheme NO- 14" sheetId="14" r:id="rId14"/>
    <sheet name="Scheme NO-15" sheetId="15" r:id="rId15"/>
  </sheets>
  <calcPr calcId="124519"/>
</workbook>
</file>

<file path=xl/calcChain.xml><?xml version="1.0" encoding="utf-8"?>
<calcChain xmlns="http://schemas.openxmlformats.org/spreadsheetml/2006/main">
  <c r="F20" i="3"/>
  <c r="F19"/>
  <c r="F18"/>
  <c r="F17"/>
  <c r="F16"/>
  <c r="F14"/>
  <c r="F13"/>
  <c r="F12"/>
  <c r="F11"/>
  <c r="F10"/>
  <c r="F9"/>
  <c r="F8"/>
  <c r="F7"/>
  <c r="F6"/>
  <c r="F5"/>
  <c r="F21" s="1"/>
  <c r="F22" i="13" l="1"/>
  <c r="F21"/>
  <c r="F20"/>
  <c r="F19"/>
  <c r="F18"/>
  <c r="F16"/>
  <c r="F15"/>
  <c r="F14"/>
  <c r="F13"/>
  <c r="F12"/>
  <c r="F11"/>
  <c r="F10"/>
  <c r="F9"/>
  <c r="F8"/>
  <c r="F7"/>
  <c r="F6"/>
  <c r="F5"/>
  <c r="F23" s="1"/>
  <c r="F18" i="10" l="1"/>
  <c r="F17"/>
  <c r="F16"/>
  <c r="F15"/>
  <c r="F14"/>
  <c r="F12"/>
  <c r="F11"/>
  <c r="F10"/>
  <c r="F9"/>
  <c r="F8"/>
  <c r="F7"/>
  <c r="F6"/>
  <c r="F19" s="1"/>
  <c r="F5"/>
  <c r="F20" i="8" l="1"/>
  <c r="F19"/>
  <c r="F18"/>
  <c r="F17"/>
  <c r="F16"/>
  <c r="F14"/>
  <c r="F13"/>
  <c r="F12"/>
  <c r="F11"/>
  <c r="F10"/>
  <c r="F9"/>
  <c r="F8"/>
  <c r="F7"/>
  <c r="F6"/>
  <c r="F5"/>
  <c r="F21" s="1"/>
  <c r="F19" i="7" l="1"/>
  <c r="F18"/>
  <c r="F17"/>
  <c r="F16"/>
  <c r="F15"/>
  <c r="F13"/>
  <c r="F12"/>
  <c r="F11"/>
  <c r="F10"/>
  <c r="F9"/>
  <c r="F8"/>
  <c r="F7"/>
  <c r="F20" s="1"/>
  <c r="F6"/>
  <c r="F5"/>
  <c r="F19" i="11" l="1"/>
  <c r="F18"/>
  <c r="F17"/>
  <c r="F16"/>
  <c r="F15"/>
  <c r="F13"/>
  <c r="F12"/>
  <c r="F11"/>
  <c r="F10"/>
  <c r="F9"/>
  <c r="F8"/>
  <c r="F7"/>
  <c r="F20" s="1"/>
  <c r="F6"/>
  <c r="F5"/>
  <c r="F15" i="1" l="1"/>
  <c r="F14"/>
  <c r="F13"/>
  <c r="F12"/>
  <c r="F11"/>
  <c r="F9"/>
  <c r="F8"/>
  <c r="F7"/>
  <c r="F16" s="1"/>
  <c r="F6"/>
  <c r="F5"/>
  <c r="F16" i="14" l="1"/>
  <c r="F15"/>
  <c r="F14"/>
  <c r="F13"/>
  <c r="F12"/>
  <c r="F10"/>
  <c r="F9"/>
  <c r="F8"/>
  <c r="F7"/>
  <c r="F6"/>
  <c r="F5"/>
  <c r="F4"/>
  <c r="F17" s="1"/>
  <c r="F13" i="2" l="1"/>
  <c r="F12"/>
  <c r="F11"/>
  <c r="F10"/>
  <c r="F8"/>
  <c r="F7"/>
  <c r="F6"/>
  <c r="F5"/>
  <c r="F14" l="1"/>
  <c r="F10" i="5"/>
  <c r="F9"/>
  <c r="F8"/>
  <c r="F6"/>
  <c r="F11" s="1"/>
  <c r="F5"/>
  <c r="F19" i="9" l="1"/>
  <c r="I19" s="1"/>
  <c r="I18"/>
  <c r="F18"/>
  <c r="F17"/>
  <c r="I17" s="1"/>
  <c r="I16"/>
  <c r="F16"/>
  <c r="F15"/>
  <c r="I15" s="1"/>
  <c r="I13"/>
  <c r="F13"/>
  <c r="F12"/>
  <c r="I12" s="1"/>
  <c r="I11"/>
  <c r="F11"/>
  <c r="F10"/>
  <c r="I10" s="1"/>
  <c r="I9"/>
  <c r="F9"/>
  <c r="F8"/>
  <c r="I8" s="1"/>
  <c r="I7"/>
  <c r="F7"/>
  <c r="F6"/>
  <c r="I6" s="1"/>
  <c r="I5"/>
  <c r="F5"/>
  <c r="I20" l="1"/>
  <c r="F25" i="15" l="1"/>
  <c r="F24"/>
  <c r="F23"/>
  <c r="F22"/>
  <c r="F20"/>
  <c r="F19"/>
  <c r="F18"/>
  <c r="F17"/>
  <c r="F16"/>
  <c r="F15"/>
  <c r="F14"/>
  <c r="F13"/>
  <c r="F12"/>
  <c r="F11"/>
  <c r="F10"/>
  <c r="F9"/>
  <c r="F8"/>
  <c r="F7"/>
  <c r="F6"/>
  <c r="F5"/>
  <c r="F26" s="1"/>
  <c r="F18" i="6" l="1"/>
  <c r="I18" s="1"/>
  <c r="I17"/>
  <c r="F17"/>
  <c r="F16"/>
  <c r="I16" s="1"/>
  <c r="I15"/>
  <c r="F15"/>
  <c r="F14"/>
  <c r="I14" s="1"/>
  <c r="I12"/>
  <c r="F12"/>
  <c r="F11"/>
  <c r="I11" s="1"/>
  <c r="I10"/>
  <c r="F10"/>
  <c r="F9"/>
  <c r="I9" s="1"/>
  <c r="I8"/>
  <c r="F8"/>
  <c r="F7"/>
  <c r="I7" s="1"/>
  <c r="I6"/>
  <c r="F6"/>
  <c r="F5"/>
  <c r="I5" s="1"/>
  <c r="I19" l="1"/>
  <c r="I20" s="1"/>
  <c r="I21" s="1"/>
  <c r="H17" i="12" l="1"/>
  <c r="E17"/>
  <c r="E16"/>
  <c r="H16" s="1"/>
  <c r="H15"/>
  <c r="E15"/>
  <c r="E14"/>
  <c r="H14" s="1"/>
  <c r="H12"/>
  <c r="E11"/>
  <c r="H11" s="1"/>
  <c r="H10"/>
  <c r="E10"/>
  <c r="E9"/>
  <c r="H9" s="1"/>
  <c r="H8"/>
  <c r="E8"/>
  <c r="E7"/>
  <c r="H7" s="1"/>
  <c r="H6"/>
  <c r="E6"/>
  <c r="E5"/>
  <c r="H5" s="1"/>
  <c r="H18" l="1"/>
  <c r="F16" i="4" l="1"/>
  <c r="F15"/>
  <c r="F14"/>
  <c r="F13"/>
  <c r="F12"/>
  <c r="F11"/>
  <c r="F9"/>
  <c r="F8"/>
  <c r="F7"/>
  <c r="F6"/>
  <c r="F5"/>
</calcChain>
</file>

<file path=xl/sharedStrings.xml><?xml version="1.0" encoding="utf-8"?>
<sst xmlns="http://schemas.openxmlformats.org/spreadsheetml/2006/main" count="683" uniqueCount="177">
  <si>
    <t>RANCHI MUNICIPAL CORPORATION, RANCHI</t>
  </si>
  <si>
    <t xml:space="preserve">BILL OF QUANTITY </t>
  </si>
  <si>
    <t>Name of Work :- Construction of PCC road in L.F road at Nadi tola Hindpiri from Angan badi to Anup 
                            Ekka house at Hafiz sahab gali near Madina masjid and bengali thekedar gali in front of 
                            ranchi public school under ward no-26(old) &amp; 22 (New)</t>
  </si>
  <si>
    <t>SL.NO.</t>
  </si>
  <si>
    <t>ITEMS OF WORK</t>
  </si>
  <si>
    <t>Qty</t>
  </si>
  <si>
    <t>Unit</t>
  </si>
  <si>
    <t>Rate</t>
  </si>
  <si>
    <t>Amount</t>
  </si>
  <si>
    <t>Providing man days for site clearence before and after the work etc</t>
  </si>
  <si>
    <t>Each</t>
  </si>
  <si>
    <t>2
5.1.1
+
5.1.2</t>
  </si>
  <si>
    <t xml:space="preserve"> Earth work in Excavation in foundation trenches in  ordinary soil (vide classification of soil item A ) and disposal of excavated earth as obtained to a distance up to 50 mm including all lifts, leveling, ramming the foundation trenches removing roots of trees, all complete as per approved design , building as per specification &amp; direction of E/I.
     Extra for earth work in hard soil as per specification and direction of E/I. </t>
  </si>
  <si>
    <t>CUM</t>
  </si>
  <si>
    <t>3
5.1.10</t>
  </si>
  <si>
    <t>Providing coarse clean sand in filling in foundation trenches or in plinth including ramming and watering in layers not exceeding 150mm thick with all leads and lifts including cost of all materials, labour,  royalty  and taxes all complete as per building specification &amp; direction of E/I.( Mode of measurement compacted volume).</t>
  </si>
  <si>
    <r>
      <t>Per M</t>
    </r>
    <r>
      <rPr>
        <b/>
        <vertAlign val="superscript"/>
        <sz val="10"/>
        <rFont val="Times New Roman"/>
        <family val="1"/>
      </rPr>
      <t>3</t>
    </r>
  </si>
  <si>
    <t>4
8.6.8</t>
  </si>
  <si>
    <t>Supplying and laying (properly as per design and drawing) rip-rap with good quality of Boulders duly packed including the cost of materials, royalty all taxes etc. but excluding the cost of carriage all complete as per specification and direction of E/I.</t>
  </si>
  <si>
    <t>5
5.3.2.1</t>
  </si>
  <si>
    <t>Providing PCC M 150  with nominal mix of (1:2:4) in foundation with approved quality of stone chips 20mm to 6mm size graded and  clean coarse sand of F.M. 2.5 to 3 including screening, shuttering, mixing cement concrete in mixer and placing in position and ramming  till compactin is achieved ,  curing side shuttering , taxes adn royalty all complete as per building  specification and direction of E/I.</t>
  </si>
  <si>
    <t xml:space="preserve">Carriage of Materials </t>
  </si>
  <si>
    <t xml:space="preserve"> Local Sand 16 KM </t>
  </si>
  <si>
    <t xml:space="preserve">Sand 47 KM </t>
  </si>
  <si>
    <t>Stone Boulder 34 KM</t>
  </si>
  <si>
    <t>Stone Chips  (lead 20 KM)</t>
  </si>
  <si>
    <t>Earth lead 1 KM</t>
  </si>
  <si>
    <t xml:space="preserve">                                                                                                        Assistant Engineer 
                                                                                                         Ranchi Municipal Corporation
                                                                                                         Ranchi</t>
  </si>
  <si>
    <t>Name of Work :- Construction of Bargad/Pipal tree chabutra at ward no-41 sharma colony, Near A-33, 
                            CTI road Infrant of Jain House
Name of Work :- Construction of RCC Bench as per approved rate by quotation Under ward no-41</t>
  </si>
  <si>
    <t>QTY</t>
  </si>
  <si>
    <t>Labour for cleaning before this site complete as per specification and direction of E/I.</t>
  </si>
  <si>
    <t>5
5.3.2</t>
  </si>
  <si>
    <t>6
5.2.34</t>
  </si>
  <si>
    <t>Providing random rubble stone  masonry in C.M (1:4)  in foundation and  plinth  with hammer  dressed stone of less than 0.03 m3 in volume nad clean  coarse sand of F.M. 2 to 2.5 including  cost of screenign raking out joints to 20mm depth curing taxes  and royalty  all complete as per building  specification and direction of E/I.</t>
  </si>
  <si>
    <t>7
5.7.11
+
5.7.12</t>
  </si>
  <si>
    <t>Providing 25 mm thick cement plaster (1:4) with clean Course sand of F.M 1.5 and 1.5mm cement punning including Screening curing with all leads and lifts of water, scoffing taxes as per royalty all complete as per specification and direction of E/I</t>
  </si>
  <si>
    <t>Sqm</t>
  </si>
  <si>
    <t>RCC Bench 
Sharma colony,Sector-IV,CTI, Colony,Near Jain House Dt-1848</t>
  </si>
  <si>
    <t>Nos</t>
  </si>
  <si>
    <t xml:space="preserve"> Local Sand 18 KM </t>
  </si>
  <si>
    <t xml:space="preserve">Sand 42 KM </t>
  </si>
  <si>
    <t>Stone Boulder 29 KM</t>
  </si>
  <si>
    <t>Stone Chips  (lead 15 KM)</t>
  </si>
  <si>
    <t xml:space="preserve">                                                                                                         Assistent Engineer 
                                                                                                         Ranchi Municipal Corporation
                                                                                                         Ranchi</t>
  </si>
  <si>
    <r>
      <rPr>
        <b/>
        <sz val="10"/>
        <color theme="1"/>
        <rFont val="Times New Roman"/>
        <family val="1"/>
      </rPr>
      <t>Name of Work</t>
    </r>
    <r>
      <rPr>
        <b/>
        <sz val="10"/>
        <color theme="1"/>
        <rFont val="Kruti Dev 010"/>
      </rPr>
      <t xml:space="preserve"> ¼</t>
    </r>
    <r>
      <rPr>
        <b/>
        <sz val="11"/>
        <color theme="1"/>
        <rFont val="Kruti Dev 010"/>
      </rPr>
      <t>1½ cM+h efLtn fgUnih&lt;+h ds ikl cM+h efLtn ds lkeus ls eks0 jks'ku ds ?kj rd ,oa ¼2½ gkth bczkfge xyh 
               esa unhe ds ?kj ls bnjhl ds ?kj rd rFkk ¼3½ Xokyk Vksyh pkSd ds ikl ukS'kkn ds ?kj ls v'kjQ ds ?kj
               rd ukyh fuekZ.k dk;ZA</t>
    </r>
  </si>
  <si>
    <t>1
5.1.1
+
5.1.2</t>
  </si>
  <si>
    <t>2
5.1.10</t>
  </si>
  <si>
    <t>3
8.6.8</t>
  </si>
  <si>
    <t>4
5.3.2</t>
  </si>
  <si>
    <t>5
5.2.34</t>
  </si>
  <si>
    <t>Providing rough dressed  course  stone masonry in cement mortar (1:6)  in foundation and  plinth  with hammer  dressed stone of less than 0.03 m3 in volume nad clean  coarse sand of F.M. 2 to 2.5 including  cost of screenign raking out joints to 20mm depth curing taxes  and royalty  all complete as per building  specification and direction of E/I.</t>
  </si>
  <si>
    <t>6
5.7.11
+
5.7.12</t>
  </si>
  <si>
    <t>7
5.3.30.1</t>
  </si>
  <si>
    <t>Providing Precast R.C.C. M-200 with nominal mix of (1:1.5:3) in precast  cover slab over drain with approved quality  of stone chips and clean coarse sand of F.M. 2.5 to 3 including curing, shuttering carrying the slab manually to site and laying in position all complete (but excluding the cost of reinforcement) taxes and royalty, all complete as per building specification and direction of E/I.</t>
  </si>
  <si>
    <t>MT</t>
  </si>
  <si>
    <t>8
5.5.5</t>
  </si>
  <si>
    <t>Providing Tor steel reinforcement of 10mm, 12mm &amp; 16mm dia bars as per approved design and drawing excluding carriage of Rods (straight or in coils) to work site, cutting, bending, and binding with annealed wire with cost of wire, removal of rust, placing the rods in position all complete as per building specification and direction of E/I.</t>
  </si>
  <si>
    <t>Stone Boulder 34 km</t>
  </si>
  <si>
    <t>Earth ( Lead upto 1 K.M )</t>
  </si>
  <si>
    <t>BOQ amount</t>
  </si>
  <si>
    <t>Add 12% GST</t>
  </si>
  <si>
    <t>Net amount</t>
  </si>
  <si>
    <t>Name of Work :- Construction of Boundary wall and RCC shed at Hinoo bihar club Daskaran Ghat 
                           Under ward no-51</t>
  </si>
  <si>
    <t>Providing man days for site clearence before and after the work etc.</t>
  </si>
  <si>
    <t>2
5.10.2</t>
  </si>
  <si>
    <t>Dismantling plain cement or lime work all complete as per specification and direction of E/I</t>
  </si>
  <si>
    <t>3
5.1.1
+
5.1.2</t>
  </si>
  <si>
    <t>4
5.1.10</t>
  </si>
  <si>
    <t>Providing stone dust in filling in foundation trenches or in plinth including ramming and watering in layers not exceeding 150mm thick with all leads and lifts including cost of all materials, labour,  royalty  and taxes all complete as per building specification &amp; direction of E/I.( Mode of measurement compacted volume).</t>
  </si>
  <si>
    <t>5
5.6.1</t>
  </si>
  <si>
    <t>Providing designation 75A one brick flat soling joints filled with local sand including cost of watering taxes royalty all complete as per building specification and direction of E/I.</t>
  </si>
  <si>
    <t>6
5.3.2.1</t>
  </si>
  <si>
    <t>Providing PCC M 200  with nominal mix of (1:1.5:3) in foundation with approved quality of stone chips 20 mm to 6mm size graded shuttering, mixing cement concrete in mixer and placing in position vibrating striking curing taxes and royalty all complete as per specification and direction of E/I.</t>
  </si>
  <si>
    <t>7
5.3.14</t>
  </si>
  <si>
    <t>Providing R.C.C.M 150 with  nominal mix of (1:2:4) in columns with approved quality of stone chips 20mm to 6mm size graded and clean coarse sand of F.M 2.5 to 3 including screening, shuttering, mixing cement concrete in mixer and placing in position, vibrating, striking, curing, taxes and royalty all complete as per building specification and direction  of E/I</t>
  </si>
  <si>
    <t>8
5.3.11</t>
  </si>
  <si>
    <t>Providing R.C.C.M 200 (1:1.5: 3) in beam of all types with approved quality of stone chips 20mm to 6mm size graded and clean coarse sand of F.M 2.5 to 3 including screening, shuttering, mixing cement concrete in mixer and placing in position, vibrating, striking, curing, taxes and royalty all complete as per building specification and direction  of E/I</t>
  </si>
  <si>
    <t>9
5.2.11</t>
  </si>
  <si>
    <t>Providing designation 75A brick work in C.M. (1:6) in  supersturcturePlinth  approved quality of clean coarse sand of F.M. 2 to 2.5 including providing 10mm, thick mortar joints, cost of screening materials, scaffolfing, raking out joints to 15mm depth, curing, taxes and royalty all complete as per  building  specification  and  direction of E/I.</t>
  </si>
  <si>
    <t>10
5.7.3</t>
  </si>
  <si>
    <t>Providing 12mm thick  cement plaster (1:6) with clean coarse sand of F.M 1.5 including screening, curing with all leads and lifts of water, scaffolding taxes and royalty all complete as per building specification and direction of E/I</t>
  </si>
  <si>
    <t>11
5.5.12</t>
  </si>
  <si>
    <t>Supplying , fitting  and fixing  M.S. grill made of  20x6 mm flat  as per approved  design and drawing properly fabricated  with joints  continuous  fitted  welded and  finished  smooth , hoisting as  per building specification and  direction of E/I.</t>
  </si>
  <si>
    <t>kg</t>
  </si>
  <si>
    <t>12
5.5.30</t>
  </si>
  <si>
    <t xml:space="preserve">Supplying , fitting  and fixing M.S.  grill gate with  M.S. grills  made of  20x6 M.S. flatss  or 16mm . M.S. square bars fitted on  25x25x6mm . M.S. angel frame of  size 60x60x6mm. including  cost of  fabrication , pronviding  necessary  locking  arrangement with haskal and domny duly fixed in P.C.C. (1:2:4) blocks of required size, applying a priming red lead paints over steel work, taxes all complete as per drawing specification  and direction  of E/I.(When steel is not  supplied  by the deptt.) </t>
  </si>
  <si>
    <t>13
5.5.5</t>
  </si>
  <si>
    <t>Providing Tor steel  reinforecement  of 8mm . to 10mm bars  as per approved design and drawing  drawing excluding  carriage  of M.S bars  to work site  cutting bending and  binding with annealed  wire with cost of wire removal of rust placing  the rods in position TMT Fe 500 all complete as per building specification and  direction of E/I.</t>
  </si>
  <si>
    <t>12mm and 16 mm</t>
  </si>
  <si>
    <t>14
5.8.24</t>
  </si>
  <si>
    <t xml:space="preserve">Providing two coat of snowcem  of approved shade and make over a coat of cement primer on new surface including preparing the plastered surface smooth with sand paper, scaffolding, curing and taxes all complete as per building specification and direction </t>
  </si>
  <si>
    <t>15
5.8.45</t>
  </si>
  <si>
    <t>Providing synthetic enamel paint over steer surface all complete as per specification and direction of E/I</t>
  </si>
  <si>
    <t>Brick 08 KM</t>
  </si>
  <si>
    <t>Per 1000</t>
  </si>
  <si>
    <t xml:space="preserve">                                                                                                        Executive Engineer 
                                                                                                         Ranchi Municipal Corporation
                                                                                                         Ranchi</t>
  </si>
  <si>
    <r>
      <t xml:space="preserve">Name of Work :- </t>
    </r>
    <r>
      <rPr>
        <b/>
        <sz val="11"/>
        <color theme="1"/>
        <rFont val="Kruti Dev 010"/>
      </rPr>
      <t xml:space="preserve">okMZ la0 34 vUrxZr fo|kuxj esa fouksn flag ds ?kj ls jkes'oj vks&gt;k ds ?kj rd iqfy;k fuekZ.kA
</t>
    </r>
    <r>
      <rPr>
        <b/>
        <sz val="11"/>
        <color theme="1"/>
        <rFont val="Times New Roman"/>
        <family val="1"/>
      </rPr>
      <t xml:space="preserve">Name of Work :- </t>
    </r>
    <r>
      <rPr>
        <b/>
        <sz val="11"/>
        <color theme="1"/>
        <rFont val="Kruti Dev 010"/>
      </rPr>
      <t xml:space="preserve">okMZ la0 34 vUrxZr fo|kuxj esa fouksn flag ds ?kj ls okys'oj izlkn ds ?kj rd ukyh fuekZ.kA
</t>
    </r>
    <r>
      <rPr>
        <b/>
        <sz val="11"/>
        <color theme="1"/>
        <rFont val="Times New Roman"/>
        <family val="1"/>
      </rPr>
      <t xml:space="preserve">Name of Work :- </t>
    </r>
    <r>
      <rPr>
        <b/>
        <sz val="11"/>
        <color theme="1"/>
        <rFont val="Kruti Dev 010"/>
      </rPr>
      <t>okMZ la0 34 vUrxZr fo|kuxj esa ';kekuanu lko ds ?kj ls fouksn flag ds ?kj rd iqfy;k fuekZ.kA</t>
    </r>
  </si>
  <si>
    <t>Providing labour for cleaning the work site before and after work etc.</t>
  </si>
  <si>
    <t>6
5.3.30.1</t>
  </si>
  <si>
    <t>7
5.2.34</t>
  </si>
  <si>
    <t>8
5.7.11
+
5.7.12</t>
  </si>
  <si>
    <t>9
5.5.5
(b)</t>
  </si>
  <si>
    <t>A</t>
  </si>
  <si>
    <t xml:space="preserve"> Local Sand 14 KM </t>
  </si>
  <si>
    <t>A(i)</t>
  </si>
  <si>
    <t xml:space="preserve">Sand 49 KM </t>
  </si>
  <si>
    <t>B</t>
  </si>
  <si>
    <t>Stone Boulder 36 km</t>
  </si>
  <si>
    <t>C</t>
  </si>
  <si>
    <t>Stone Chips  (lead 22 KM)</t>
  </si>
  <si>
    <t>D</t>
  </si>
  <si>
    <t>Boq Cost</t>
  </si>
  <si>
    <t>Name of Work :-Construction of PCC road in Central street from Lal Khoti to tiwari tank road and 
                           infront of Tasleem Masjeed road at Hindpiri Under ward no-23</t>
  </si>
  <si>
    <t>Providing PCC M 200  with nominal mix of (1:1.5:3) in foundation with approved quality of stone chips 20mm to 6mm size graded and  clean coarse sand of F.M. 2.5 to 3 including screening, shuttering, mixing cement concrete in mixer and placing in position and ramming  till compactin is achieved ,  curing side shuttering , taxes adn royalty all complete as per building  specification and direction of E/I.</t>
  </si>
  <si>
    <t>Earth 01 KM</t>
  </si>
  <si>
    <t>Per M3</t>
  </si>
  <si>
    <t>Name of Work :-Construction of PCC road from Sony Bag shop to Navin thakur house beside Miswifam 
                            school in Under ward no-14</t>
  </si>
  <si>
    <t>each</t>
  </si>
  <si>
    <t>4
5.3.2.1</t>
  </si>
  <si>
    <t>boq cost</t>
  </si>
  <si>
    <r>
      <t>Name of Scheme :-</t>
    </r>
    <r>
      <rPr>
        <b/>
        <sz val="12"/>
        <rFont val="Kruti Dev 010"/>
      </rPr>
      <t>okMZ la0 44 vUrxZr U;q ikjl Vksyh esa eks0 Qkfjn valkjh th ds ?kj ls Lo0 tgqj 
                  valkjh ds ?kj rd ih0lh0lh0 iFk lq/kkj ,oa tkgqj valkjh th ds ?kj ds lkeus cuh 
                  lh&lt;+h esa psdj VkbYl yxkus ds laca/k esaA</t>
    </r>
  </si>
  <si>
    <t>Qty.</t>
  </si>
  <si>
    <t>UNIT</t>
  </si>
  <si>
    <t>RATE</t>
  </si>
  <si>
    <t>AMOUNT</t>
  </si>
  <si>
    <t>Labour for cleaning the work site before and after work etc.</t>
  </si>
  <si>
    <t>2
DSR
11.19</t>
  </si>
  <si>
    <t>Chequerred terrazo tiles 2mm thick with graded marble chips of size upto 6mm in floors, jointed with neat cement slurry mixed with pigment to match shade of the tiles including rubbing and polishing complete on 20mm thick bed of mortar (1:4)</t>
  </si>
  <si>
    <t>3
DSR
10.28</t>
  </si>
  <si>
    <t>Providing and fixing stainless steel GRADE 304 ratling made of hollow, tubes, channels plates etc, including welding griding, buffing polishing and making all complete as per specification and direction of E/I</t>
  </si>
  <si>
    <t>KG</t>
  </si>
  <si>
    <t>4
5.1.1
+
5.1.2</t>
  </si>
  <si>
    <t xml:space="preserve"> Earth work in Excavation in foundation trenches in  ordinary soil (vide classification of soil item A ) and disposal of excavated earth as obtained to a distance up to 50 mm including all lifts, leveling, ramming the foundation trenches removing roots of trees, all complete as per approved design , building as per specification &amp; direction of E/I.
     Extra for earth work in hard soil as per specification and direction of E/I. 
</t>
  </si>
  <si>
    <t>5
5.1.10</t>
  </si>
  <si>
    <t xml:space="preserve">Providing coarse clean sand in filling in foundation trenches or in plinth including ramming and watering in layers not exceeding 150mm thick with all leads and lifts including cost of all materials, labour,  royalty  and taxes all complete as per building specification &amp; direction of E/I.( Mode of measurement compacted volume).
</t>
  </si>
  <si>
    <t>6
8.6.8</t>
  </si>
  <si>
    <t xml:space="preserve">Supplying and laying (properly as per design and drawing) rip-rap with good quality of Boulders duly packed including the cost of materials, royalty all taxes etc. but excluding the cost of carriage all complete as per specification and direction of E/I.
</t>
  </si>
  <si>
    <t>7
5.3.2.1</t>
  </si>
  <si>
    <t xml:space="preserve">Providing PCC M 200  with nominal mix of (1:1.5:3) in foundation with approved quality of stone chips 20mm to 6mm size graded and  clean coarse sand of F.M. 2.5 to 3 including screening, shuttering, mixing cement concrete in mixer and placing in position and ramming  till compactin is achieved ,  curing side shuttering , taxes adn royalty all complete as per building  specification and direction of E/I.
</t>
  </si>
  <si>
    <t>Loca sand 18 KM</t>
  </si>
  <si>
    <t>Coarse sand 42 KM</t>
  </si>
  <si>
    <t>Stone boulder 29 KM</t>
  </si>
  <si>
    <t>Stone chips 15 KM</t>
  </si>
  <si>
    <t>E</t>
  </si>
  <si>
    <t>TOTAL</t>
  </si>
  <si>
    <t>Total</t>
  </si>
  <si>
    <t xml:space="preserve">                                                                                                    Assistant  Engineer 
                                                                                                         Ranchi Municipal Corporation
                                                                                                         Ranchi</t>
  </si>
  <si>
    <t>Name of Work :- Construction of PCC road from Mahesh ram house to Pawan house and from
                            Ajay kumar house to Lagan Mahto house at Lowadih lagan bari in Under 
                            ward no-12</t>
  </si>
  <si>
    <t>Providing man days for site clearence unskilled labour  all complete asper specification and direction of E/I</t>
  </si>
  <si>
    <t xml:space="preserve"> Earth work in Excavation in foundation trenches in  ordinary soil (vide classification of soil item A ) and disposal of excavated earth as obtained to a distance up to 50 mm including all lifts, leveling, ramming the foundation trenches removing roots of trees, all complete as per approved design, building as per specification &amp; direction of E/I.
     Extra for earth work in hard soil as per specification and direction of E/I. </t>
  </si>
  <si>
    <t>Stone Boulder 15 km</t>
  </si>
  <si>
    <t>Boq cost</t>
  </si>
  <si>
    <t xml:space="preserve">                                                                                                          Assistant Engineer 
                                                                                                         Ranchi Municipal Corporation
                                                                                                         Ranchi</t>
  </si>
  <si>
    <t>Name of Work :- Construction of Drain and culvert at Lajpat nagar pundag from vijay jee house to 
                            main nala Under ward no-36</t>
  </si>
  <si>
    <t>Name of Work :-  Construction of Drain Bano Manjeel road from Nirmal sharma House to vijay Poddar 
                             House under ward  no-29</t>
  </si>
  <si>
    <t>labour for cleaning the work site before and after work etc</t>
  </si>
  <si>
    <t>8
5.3.30.1</t>
  </si>
  <si>
    <t>Name of Work :-  Construction of RCC Drain culvert 3  nos. Renault Service centre at Jai prakash 
                             nagar in under ward  no-29</t>
  </si>
  <si>
    <t>Dismantling plain cement or lime concrete work including all complete as per specification and direction of E/I</t>
  </si>
  <si>
    <t>3
5.10.1</t>
  </si>
  <si>
    <t>Dismantling pucca brick or lime work including stacking serviceable materials in countable stacks within 15M lead and disposal of unserviceable materials with all lead complete as per direction of E/I</t>
  </si>
  <si>
    <t>4
5.10.3</t>
  </si>
  <si>
    <t>Dismantling RCC work including all complete as per specification and direction of E/I</t>
  </si>
  <si>
    <t>Providing RCC M 200  with nominal mix of (1:1.5:3) in foundation with approved quality of stone chips 20mm to 6mm size graded and  clean coarse sand of F.M. 2.5 to 3 including screening, shuttering, mixing cement concrete in mixer and placing in position and ramming  till compactin is achieved ,  curing side shuttering , taxes adn royalty all complete as per building  specification and direction of E/I.</t>
  </si>
  <si>
    <t>Stone Boulder 36 KM</t>
  </si>
  <si>
    <r>
      <t xml:space="preserve">Name of Work :- </t>
    </r>
    <r>
      <rPr>
        <b/>
        <sz val="11"/>
        <color theme="1"/>
        <rFont val="Kruti Dev 010"/>
      </rPr>
      <t>okMZ la0 35 ds vUrxZr vjxksM+k ihij Vksyh esa /kqudqfM+;k Hkou ls eq[; ukyk rd ukyh fuekZ.k dk;ZA</t>
    </r>
  </si>
  <si>
    <t>Providing PCC M 150 with nominal mix of (1:2:4) in foundation with approved quality of stone chips 20mm to 6mm size graded and  clean coarse sand of F.M. 2.5 to 3 including screening, shuttering, mixing cement concrete in mixer and placing in position and ramming  till compactin is achieved ,  curing side shuttering , taxes adn royalty all complete as per building  specification and direction of E/I.</t>
  </si>
  <si>
    <t>8
5.5.5
(b)</t>
  </si>
  <si>
    <t>Stone Boulder 29 km</t>
  </si>
  <si>
    <t>Name of Work :-  Construction of Drain at Doranda Risaldar nagar in road no-13 nder ward  no-45</t>
  </si>
  <si>
    <t>Name of Work :- Construction of Drain from Sanjay singh house to Rajendra gupta house at Pragati 
                           path in ward no-14</t>
  </si>
  <si>
    <t>Dismantling plain cement or  lime concrete work all complete as per specification and direction of E/I</t>
  </si>
  <si>
    <t>5
8.6.8</t>
  </si>
  <si>
    <t>6
5.3.2</t>
  </si>
  <si>
    <t>8
5.2.34</t>
  </si>
  <si>
    <t>9
5.7.11
+
5.7.12</t>
  </si>
  <si>
    <t>10
5.5.5
(b)</t>
  </si>
</sst>
</file>

<file path=xl/styles.xml><?xml version="1.0" encoding="utf-8"?>
<styleSheet xmlns="http://schemas.openxmlformats.org/spreadsheetml/2006/main">
  <numFmts count="1">
    <numFmt numFmtId="164" formatCode="0.0"/>
  </numFmts>
  <fonts count="24">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b/>
      <sz val="11"/>
      <color theme="1"/>
      <name val="Times New Roman"/>
      <family val="1"/>
    </font>
    <font>
      <sz val="9"/>
      <color theme="1"/>
      <name val="Times New Roman"/>
      <family val="1"/>
    </font>
    <font>
      <b/>
      <sz val="8.5"/>
      <name val="Times New Roman"/>
      <family val="1"/>
    </font>
    <font>
      <b/>
      <sz val="10"/>
      <name val="Times New Roman"/>
      <family val="1"/>
    </font>
    <font>
      <b/>
      <sz val="10"/>
      <color theme="1"/>
      <name val="Times New Roman"/>
      <family val="1"/>
    </font>
    <font>
      <b/>
      <vertAlign val="superscript"/>
      <sz val="10"/>
      <name val="Times New Roman"/>
      <family val="1"/>
    </font>
    <font>
      <b/>
      <sz val="9"/>
      <name val="Times New Roman"/>
      <family val="1"/>
    </font>
    <font>
      <b/>
      <sz val="14"/>
      <name val="Times New Roman"/>
      <family val="1"/>
    </font>
    <font>
      <b/>
      <sz val="11"/>
      <name val="Calibri"/>
      <family val="2"/>
      <scheme val="minor"/>
    </font>
    <font>
      <b/>
      <sz val="9"/>
      <color theme="1"/>
      <name val="Times New Roman"/>
      <family val="1"/>
    </font>
    <font>
      <b/>
      <sz val="8.5"/>
      <color theme="1"/>
      <name val="Times New Roman"/>
      <family val="1"/>
    </font>
    <font>
      <b/>
      <sz val="10"/>
      <color theme="1"/>
      <name val="Kruti Dev 010"/>
    </font>
    <font>
      <b/>
      <sz val="11"/>
      <color theme="1"/>
      <name val="Kruti Dev 010"/>
    </font>
    <font>
      <b/>
      <sz val="8.5"/>
      <color theme="0"/>
      <name val="Times New Roman"/>
      <family val="1"/>
    </font>
    <font>
      <b/>
      <sz val="10"/>
      <color theme="0"/>
      <name val="Times New Roman"/>
      <family val="1"/>
    </font>
    <font>
      <b/>
      <sz val="9"/>
      <color theme="0"/>
      <name val="Times New Roman"/>
      <family val="1"/>
    </font>
    <font>
      <b/>
      <sz val="16"/>
      <color theme="1"/>
      <name val="Calibri"/>
      <family val="2"/>
      <scheme val="minor"/>
    </font>
    <font>
      <b/>
      <sz val="12"/>
      <name val="Times New Roman"/>
      <family val="1"/>
    </font>
    <font>
      <b/>
      <sz val="12"/>
      <name val="Kruti Dev 010"/>
    </font>
  </fonts>
  <fills count="4">
    <fill>
      <patternFill patternType="none"/>
    </fill>
    <fill>
      <patternFill patternType="gray125"/>
    </fill>
    <fill>
      <patternFill patternType="solid">
        <fgColor rgb="FFA6A6A6"/>
        <bgColor indexed="64"/>
      </patternFill>
    </fill>
    <fill>
      <patternFill patternType="solid">
        <fgColor theme="0"/>
        <bgColor indexed="64"/>
      </patternFill>
    </fill>
  </fills>
  <borders count="10">
    <border>
      <left/>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69">
    <xf numFmtId="0" fontId="0" fillId="0" borderId="0" xfId="0"/>
    <xf numFmtId="0" fontId="4" fillId="0" borderId="0" xfId="0" applyFont="1" applyBorder="1" applyAlignment="1">
      <alignment vertical="top"/>
    </xf>
    <xf numFmtId="0" fontId="5" fillId="0" borderId="0" xfId="0" applyFont="1" applyBorder="1" applyAlignment="1">
      <alignment vertical="top" wrapText="1"/>
    </xf>
    <xf numFmtId="0" fontId="6" fillId="2" borderId="4" xfId="0" applyFont="1" applyFill="1" applyBorder="1" applyAlignment="1">
      <alignment horizontal="center" vertical="top" wrapText="1"/>
    </xf>
    <xf numFmtId="0" fontId="7" fillId="0" borderId="4" xfId="0" applyFont="1" applyBorder="1" applyAlignment="1">
      <alignment horizontal="center" vertical="center" wrapText="1"/>
    </xf>
    <xf numFmtId="2" fontId="7" fillId="0" borderId="4" xfId="0" applyNumberFormat="1" applyFont="1" applyBorder="1" applyAlignment="1">
      <alignment horizontal="center" vertical="center" wrapText="1"/>
    </xf>
    <xf numFmtId="0" fontId="8" fillId="0" borderId="4" xfId="0" applyFont="1" applyBorder="1" applyAlignment="1">
      <alignment horizontal="justify" vertical="top" wrapText="1"/>
    </xf>
    <xf numFmtId="2" fontId="9" fillId="3" borderId="4" xfId="0" applyNumberFormat="1" applyFont="1" applyFill="1" applyBorder="1" applyAlignment="1">
      <alignment horizontal="center" vertical="center" wrapText="1"/>
    </xf>
    <xf numFmtId="0" fontId="8" fillId="0" borderId="4" xfId="0" applyFont="1" applyBorder="1" applyAlignment="1">
      <alignment horizontal="center" vertical="center" wrapText="1"/>
    </xf>
    <xf numFmtId="0" fontId="8" fillId="0" borderId="4" xfId="0" applyFont="1" applyBorder="1" applyAlignment="1">
      <alignment vertical="center" wrapText="1"/>
    </xf>
    <xf numFmtId="164" fontId="9" fillId="3" borderId="4" xfId="0" applyNumberFormat="1" applyFont="1" applyFill="1" applyBorder="1" applyAlignment="1">
      <alignment horizontal="center" vertical="center" wrapText="1"/>
    </xf>
    <xf numFmtId="0" fontId="11" fillId="0" borderId="4" xfId="0" applyFont="1" applyBorder="1" applyAlignment="1">
      <alignment horizontal="center" vertical="center" wrapText="1"/>
    </xf>
    <xf numFmtId="0" fontId="12" fillId="0" borderId="4" xfId="0" applyFont="1" applyBorder="1" applyAlignment="1">
      <alignment horizontal="justify" vertical="top" wrapText="1"/>
    </xf>
    <xf numFmtId="0" fontId="0" fillId="0" borderId="4" xfId="0" applyBorder="1" applyAlignment="1">
      <alignment horizontal="center" vertical="center"/>
    </xf>
    <xf numFmtId="2" fontId="2" fillId="0" borderId="4" xfId="0" applyNumberFormat="1" applyFont="1" applyBorder="1" applyAlignment="1">
      <alignment horizontal="center" vertical="center"/>
    </xf>
    <xf numFmtId="0" fontId="0" fillId="0" borderId="0" xfId="0" applyBorder="1"/>
    <xf numFmtId="0" fontId="2" fillId="0" borderId="0" xfId="0" applyFont="1" applyBorder="1" applyAlignment="1">
      <alignment horizontal="center" vertical="center"/>
    </xf>
    <xf numFmtId="2" fontId="2" fillId="0" borderId="0" xfId="0" applyNumberFormat="1" applyFont="1" applyBorder="1" applyAlignment="1">
      <alignment horizontal="center" vertical="center"/>
    </xf>
    <xf numFmtId="0" fontId="14" fillId="3" borderId="4" xfId="0" applyFont="1" applyFill="1" applyBorder="1" applyAlignment="1">
      <alignment horizontal="center" vertical="center" wrapText="1"/>
    </xf>
    <xf numFmtId="0" fontId="14" fillId="3" borderId="4" xfId="0" applyFont="1" applyFill="1" applyBorder="1" applyAlignment="1">
      <alignment horizontal="justify" vertical="top" wrapText="1"/>
    </xf>
    <xf numFmtId="0" fontId="9" fillId="3" borderId="4" xfId="0" applyFont="1" applyFill="1" applyBorder="1" applyAlignment="1">
      <alignment horizontal="center" vertical="center" wrapText="1"/>
    </xf>
    <xf numFmtId="0" fontId="11" fillId="0" borderId="4" xfId="0" applyFont="1" applyBorder="1" applyAlignment="1">
      <alignment horizontal="justify" vertical="top" wrapText="1"/>
    </xf>
    <xf numFmtId="0" fontId="11" fillId="0" borderId="4" xfId="0" applyFont="1" applyBorder="1" applyAlignment="1">
      <alignment vertical="center" wrapText="1"/>
    </xf>
    <xf numFmtId="0" fontId="15" fillId="0" borderId="4" xfId="0" applyFont="1" applyBorder="1" applyAlignment="1">
      <alignment horizontal="center" vertical="center" wrapText="1"/>
    </xf>
    <xf numFmtId="2" fontId="11" fillId="0" borderId="4" xfId="0" applyNumberFormat="1" applyFont="1" applyBorder="1" applyAlignment="1">
      <alignment horizontal="center" vertical="center" wrapText="1"/>
    </xf>
    <xf numFmtId="0" fontId="12" fillId="0" borderId="4" xfId="0" applyFont="1" applyBorder="1" applyAlignment="1">
      <alignment horizontal="center" vertical="center" wrapText="1"/>
    </xf>
    <xf numFmtId="0" fontId="8" fillId="0" borderId="4" xfId="0" applyFont="1" applyBorder="1" applyAlignment="1">
      <alignment horizontal="center" vertical="top" wrapText="1"/>
    </xf>
    <xf numFmtId="0" fontId="18" fillId="0" borderId="0" xfId="0" applyFont="1" applyBorder="1" applyAlignment="1">
      <alignment horizontal="center" vertical="center" wrapText="1"/>
    </xf>
    <xf numFmtId="0" fontId="19" fillId="0" borderId="0" xfId="0" applyFont="1" applyBorder="1" applyAlignment="1">
      <alignment horizontal="justify" vertical="top" wrapText="1"/>
    </xf>
    <xf numFmtId="2" fontId="20" fillId="0" borderId="0" xfId="0" applyNumberFormat="1" applyFont="1" applyBorder="1" applyAlignment="1">
      <alignment horizontal="center" vertical="center" wrapText="1"/>
    </xf>
    <xf numFmtId="0" fontId="3" fillId="0" borderId="0" xfId="0" applyFont="1" applyBorder="1"/>
    <xf numFmtId="0" fontId="1" fillId="0" borderId="0" xfId="0" applyFont="1" applyBorder="1" applyAlignment="1">
      <alignment horizontal="center" vertical="center"/>
    </xf>
    <xf numFmtId="2" fontId="1" fillId="0" borderId="0" xfId="0" applyNumberFormat="1" applyFont="1" applyBorder="1" applyAlignment="1">
      <alignment horizontal="center" vertical="center"/>
    </xf>
    <xf numFmtId="2" fontId="8" fillId="0" borderId="4" xfId="0" applyNumberFormat="1" applyFont="1" applyBorder="1" applyAlignment="1">
      <alignment horizontal="center" vertical="center" wrapText="1"/>
    </xf>
    <xf numFmtId="0" fontId="8" fillId="0" borderId="4" xfId="0" applyFont="1" applyBorder="1" applyAlignment="1">
      <alignment horizontal="left" vertical="top" wrapText="1"/>
    </xf>
    <xf numFmtId="0" fontId="21" fillId="0" borderId="0" xfId="0" applyFont="1" applyBorder="1" applyAlignment="1">
      <alignment vertical="top"/>
    </xf>
    <xf numFmtId="0" fontId="2" fillId="0" borderId="0" xfId="0" applyFont="1" applyBorder="1" applyAlignment="1">
      <alignment vertical="top" wrapText="1"/>
    </xf>
    <xf numFmtId="0" fontId="6" fillId="2" borderId="4" xfId="0" applyFont="1" applyFill="1" applyBorder="1" applyAlignment="1">
      <alignment horizontal="center" vertical="center" wrapText="1"/>
    </xf>
    <xf numFmtId="0" fontId="8" fillId="0" borderId="4" xfId="0" applyFont="1" applyBorder="1" applyAlignment="1">
      <alignment vertical="top" wrapText="1"/>
    </xf>
    <xf numFmtId="0" fontId="13" fillId="0" borderId="0" xfId="0" applyFont="1" applyBorder="1" applyAlignment="1">
      <alignment vertical="center"/>
    </xf>
    <xf numFmtId="0" fontId="8" fillId="0" borderId="4" xfId="0" applyFont="1" applyBorder="1" applyAlignment="1">
      <alignment horizontal="right" vertical="center" wrapText="1"/>
    </xf>
    <xf numFmtId="0" fontId="0" fillId="0" borderId="0" xfId="0" applyAlignment="1">
      <alignment vertical="center"/>
    </xf>
    <xf numFmtId="0" fontId="8" fillId="0" borderId="4" xfId="0" applyFont="1" applyBorder="1" applyAlignment="1">
      <alignment horizontal="left" vertical="center" wrapText="1"/>
    </xf>
    <xf numFmtId="0" fontId="4" fillId="0" borderId="1" xfId="0" applyFont="1" applyBorder="1" applyAlignment="1">
      <alignment horizontal="center" vertical="top"/>
    </xf>
    <xf numFmtId="0" fontId="4" fillId="0" borderId="0" xfId="0" applyFont="1" applyBorder="1" applyAlignment="1">
      <alignment horizontal="center" vertical="top"/>
    </xf>
    <xf numFmtId="0" fontId="4" fillId="0" borderId="2" xfId="0" applyFont="1" applyBorder="1" applyAlignment="1">
      <alignment horizontal="center" vertical="top"/>
    </xf>
    <xf numFmtId="0" fontId="4" fillId="0" borderId="3" xfId="0" applyFont="1" applyBorder="1" applyAlignment="1">
      <alignment horizontal="center" vertical="top"/>
    </xf>
    <xf numFmtId="0" fontId="5" fillId="0" borderId="4" xfId="0" applyFont="1" applyBorder="1" applyAlignment="1">
      <alignment horizontal="left" vertical="top" wrapText="1"/>
    </xf>
    <xf numFmtId="0" fontId="2" fillId="0" borderId="7" xfId="0" applyFont="1" applyBorder="1" applyAlignment="1">
      <alignment horizontal="right" vertical="center"/>
    </xf>
    <xf numFmtId="0" fontId="2" fillId="0" borderId="8" xfId="0" applyFont="1" applyBorder="1" applyAlignment="1">
      <alignment horizontal="right" vertical="center"/>
    </xf>
    <xf numFmtId="0" fontId="2" fillId="0" borderId="9" xfId="0" applyFont="1" applyBorder="1" applyAlignment="1">
      <alignment horizontal="right" vertical="center"/>
    </xf>
    <xf numFmtId="0" fontId="13" fillId="0" borderId="0" xfId="0" applyFont="1" applyBorder="1" applyAlignment="1">
      <alignment horizontal="center" vertical="center" wrapText="1"/>
    </xf>
    <xf numFmtId="0" fontId="4" fillId="0" borderId="4" xfId="0" applyFont="1" applyBorder="1" applyAlignment="1">
      <alignment horizontal="center" vertical="top"/>
    </xf>
    <xf numFmtId="0" fontId="2" fillId="0" borderId="4" xfId="0" applyFont="1" applyBorder="1" applyAlignment="1">
      <alignment horizontal="right" vertical="center"/>
    </xf>
    <xf numFmtId="0" fontId="0" fillId="0" borderId="0" xfId="0" applyBorder="1" applyAlignment="1">
      <alignment horizontal="center" vertical="center"/>
    </xf>
    <xf numFmtId="0" fontId="2" fillId="0" borderId="4" xfId="0" applyFont="1" applyBorder="1" applyAlignment="1">
      <alignment horizontal="center" vertical="center"/>
    </xf>
    <xf numFmtId="2" fontId="9" fillId="3" borderId="7" xfId="0" applyNumberFormat="1" applyFont="1" applyFill="1" applyBorder="1" applyAlignment="1">
      <alignment horizontal="right" vertical="center" wrapText="1"/>
    </xf>
    <xf numFmtId="2" fontId="9" fillId="3" borderId="8" xfId="0" applyNumberFormat="1" applyFont="1" applyFill="1" applyBorder="1" applyAlignment="1">
      <alignment horizontal="right" vertical="center" wrapText="1"/>
    </xf>
    <xf numFmtId="2" fontId="9" fillId="3" borderId="9" xfId="0" applyNumberFormat="1" applyFont="1" applyFill="1" applyBorder="1" applyAlignment="1">
      <alignment horizontal="right" vertical="center" wrapText="1"/>
    </xf>
    <xf numFmtId="2" fontId="9" fillId="3" borderId="4" xfId="0" applyNumberFormat="1" applyFont="1" applyFill="1" applyBorder="1" applyAlignment="1">
      <alignment horizontal="right" vertical="center" wrapText="1"/>
    </xf>
    <xf numFmtId="2" fontId="19" fillId="3" borderId="0" xfId="0" applyNumberFormat="1" applyFont="1" applyFill="1" applyBorder="1" applyAlignment="1">
      <alignment horizontal="right" vertical="center" wrapText="1"/>
    </xf>
    <xf numFmtId="0" fontId="21" fillId="0" borderId="4" xfId="0" applyFont="1" applyBorder="1" applyAlignment="1">
      <alignment horizontal="center" vertical="top"/>
    </xf>
    <xf numFmtId="0" fontId="22" fillId="0" borderId="4" xfId="0" applyFont="1" applyBorder="1" applyAlignment="1">
      <alignment horizontal="left" vertical="top" wrapText="1"/>
    </xf>
    <xf numFmtId="0" fontId="23" fillId="0" borderId="4" xfId="0" applyFont="1" applyBorder="1" applyAlignment="1">
      <alignment horizontal="left" vertical="top" wrapText="1"/>
    </xf>
    <xf numFmtId="0" fontId="8" fillId="0" borderId="7" xfId="0" applyFont="1" applyBorder="1" applyAlignment="1">
      <alignment horizontal="right" vertical="center" wrapText="1"/>
    </xf>
    <xf numFmtId="0" fontId="8" fillId="0" borderId="8" xfId="0" applyFont="1" applyBorder="1" applyAlignment="1">
      <alignment horizontal="right" vertical="center" wrapText="1"/>
    </xf>
    <xf numFmtId="0" fontId="8" fillId="0" borderId="9" xfId="0" applyFont="1" applyBorder="1" applyAlignment="1">
      <alignment horizontal="right"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G20"/>
  <sheetViews>
    <sheetView workbookViewId="0">
      <selection activeCell="F16" sqref="F16"/>
    </sheetView>
  </sheetViews>
  <sheetFormatPr defaultRowHeight="15"/>
  <cols>
    <col min="1" max="1" width="7.85546875" customWidth="1"/>
    <col min="2" max="2" width="44.140625" customWidth="1"/>
    <col min="3" max="3" width="8.5703125" customWidth="1"/>
    <col min="4" max="4" width="8.7109375" customWidth="1"/>
    <col min="5" max="5" width="9" customWidth="1"/>
    <col min="6" max="6" width="10.42578125" customWidth="1"/>
  </cols>
  <sheetData>
    <row r="1" spans="1:7" ht="18.75">
      <c r="A1" s="43" t="s">
        <v>0</v>
      </c>
      <c r="B1" s="44"/>
      <c r="C1" s="44"/>
      <c r="D1" s="44"/>
      <c r="E1" s="44"/>
      <c r="F1" s="44"/>
      <c r="G1" s="1"/>
    </row>
    <row r="2" spans="1:7" ht="18.75">
      <c r="A2" s="45" t="s">
        <v>1</v>
      </c>
      <c r="B2" s="46"/>
      <c r="C2" s="46"/>
      <c r="D2" s="46"/>
      <c r="E2" s="46"/>
      <c r="F2" s="46"/>
      <c r="G2" s="1"/>
    </row>
    <row r="3" spans="1:7" ht="43.5" customHeight="1">
      <c r="A3" s="47" t="s">
        <v>147</v>
      </c>
      <c r="B3" s="47"/>
      <c r="C3" s="47"/>
      <c r="D3" s="47"/>
      <c r="E3" s="47"/>
      <c r="F3" s="47"/>
      <c r="G3" s="2"/>
    </row>
    <row r="4" spans="1:7">
      <c r="A4" s="3" t="s">
        <v>3</v>
      </c>
      <c r="B4" s="3" t="s">
        <v>4</v>
      </c>
      <c r="C4" s="3" t="s">
        <v>5</v>
      </c>
      <c r="D4" s="3" t="s">
        <v>6</v>
      </c>
      <c r="E4" s="3" t="s">
        <v>7</v>
      </c>
      <c r="F4" s="3" t="s">
        <v>8</v>
      </c>
    </row>
    <row r="5" spans="1:7" ht="26.25" customHeight="1">
      <c r="A5" s="11">
        <v>1</v>
      </c>
      <c r="B5" s="34" t="s">
        <v>148</v>
      </c>
      <c r="C5" s="7">
        <v>2</v>
      </c>
      <c r="D5" s="8" t="s">
        <v>10</v>
      </c>
      <c r="E5" s="8">
        <v>261.12</v>
      </c>
      <c r="F5" s="7">
        <f>E5*C5</f>
        <v>522.24</v>
      </c>
    </row>
    <row r="6" spans="1:7" ht="114.75">
      <c r="A6" s="4" t="s">
        <v>11</v>
      </c>
      <c r="B6" s="6" t="s">
        <v>149</v>
      </c>
      <c r="C6" s="7">
        <v>47.19</v>
      </c>
      <c r="D6" s="8" t="s">
        <v>13</v>
      </c>
      <c r="E6" s="8">
        <v>120.53</v>
      </c>
      <c r="F6" s="7">
        <f t="shared" ref="F6:F15" si="0">E6*C6</f>
        <v>5687.8107</v>
      </c>
    </row>
    <row r="7" spans="1:7" ht="89.25">
      <c r="A7" s="4" t="s">
        <v>14</v>
      </c>
      <c r="B7" s="9" t="s">
        <v>15</v>
      </c>
      <c r="C7" s="7">
        <v>17.7</v>
      </c>
      <c r="D7" s="8" t="s">
        <v>16</v>
      </c>
      <c r="E7" s="8">
        <v>223.35</v>
      </c>
      <c r="F7" s="7">
        <f t="shared" si="0"/>
        <v>3953.2949999999996</v>
      </c>
    </row>
    <row r="8" spans="1:7" ht="63.75">
      <c r="A8" s="4" t="s">
        <v>17</v>
      </c>
      <c r="B8" s="6" t="s">
        <v>18</v>
      </c>
      <c r="C8" s="7">
        <v>29.496700000000001</v>
      </c>
      <c r="D8" s="8" t="s">
        <v>16</v>
      </c>
      <c r="E8" s="8">
        <v>1149.1199999999999</v>
      </c>
      <c r="F8" s="7">
        <f t="shared" si="0"/>
        <v>33895.247903999996</v>
      </c>
    </row>
    <row r="9" spans="1:7" ht="102">
      <c r="A9" s="4" t="s">
        <v>19</v>
      </c>
      <c r="B9" s="6" t="s">
        <v>113</v>
      </c>
      <c r="C9" s="7">
        <v>35.396047000000003</v>
      </c>
      <c r="D9" s="8" t="s">
        <v>16</v>
      </c>
      <c r="E9" s="8">
        <v>5829</v>
      </c>
      <c r="F9" s="7">
        <f t="shared" si="0"/>
        <v>206323.55796300003</v>
      </c>
    </row>
    <row r="10" spans="1:7" ht="18.75">
      <c r="A10" s="4">
        <v>6</v>
      </c>
      <c r="B10" s="12" t="s">
        <v>21</v>
      </c>
      <c r="C10" s="7"/>
      <c r="D10" s="8"/>
      <c r="E10" s="8"/>
      <c r="F10" s="7"/>
    </row>
    <row r="11" spans="1:7" ht="15.75">
      <c r="A11" s="4">
        <v>7</v>
      </c>
      <c r="B11" s="6" t="s">
        <v>103</v>
      </c>
      <c r="C11" s="7">
        <v>17.7</v>
      </c>
      <c r="D11" s="8" t="s">
        <v>16</v>
      </c>
      <c r="E11" s="8">
        <v>418.87</v>
      </c>
      <c r="F11" s="7">
        <f t="shared" si="0"/>
        <v>7413.9989999999998</v>
      </c>
    </row>
    <row r="12" spans="1:7" ht="15.75">
      <c r="A12" s="4">
        <v>8</v>
      </c>
      <c r="B12" s="6" t="s">
        <v>105</v>
      </c>
      <c r="C12" s="7">
        <v>15.22</v>
      </c>
      <c r="D12" s="8" t="s">
        <v>16</v>
      </c>
      <c r="E12" s="8">
        <v>907.31</v>
      </c>
      <c r="F12" s="7">
        <f t="shared" si="0"/>
        <v>13809.2582</v>
      </c>
    </row>
    <row r="13" spans="1:7" ht="15.75">
      <c r="A13" s="4">
        <v>9</v>
      </c>
      <c r="B13" s="6" t="s">
        <v>150</v>
      </c>
      <c r="C13" s="7">
        <v>29.496714999999998</v>
      </c>
      <c r="D13" s="8" t="s">
        <v>16</v>
      </c>
      <c r="E13" s="8">
        <v>863.23</v>
      </c>
      <c r="F13" s="7">
        <f>E13*C13</f>
        <v>25462.44928945</v>
      </c>
    </row>
    <row r="14" spans="1:7" ht="15.75">
      <c r="A14" s="4">
        <v>10</v>
      </c>
      <c r="B14" s="6" t="s">
        <v>109</v>
      </c>
      <c r="C14" s="7">
        <v>30.44</v>
      </c>
      <c r="D14" s="8" t="s">
        <v>16</v>
      </c>
      <c r="E14" s="8">
        <v>541.66999999999996</v>
      </c>
      <c r="F14" s="7">
        <f t="shared" si="0"/>
        <v>16488.434799999999</v>
      </c>
    </row>
    <row r="15" spans="1:7" ht="15.75">
      <c r="A15" s="4">
        <v>11</v>
      </c>
      <c r="B15" s="6" t="s">
        <v>58</v>
      </c>
      <c r="C15" s="7">
        <v>47.194626</v>
      </c>
      <c r="D15" s="8" t="s">
        <v>16</v>
      </c>
      <c r="E15" s="8">
        <v>177.16</v>
      </c>
      <c r="F15" s="7">
        <f t="shared" si="0"/>
        <v>8360.9999421600005</v>
      </c>
    </row>
    <row r="16" spans="1:7">
      <c r="A16" s="13"/>
      <c r="B16" s="48" t="s">
        <v>151</v>
      </c>
      <c r="C16" s="49"/>
      <c r="D16" s="49"/>
      <c r="E16" s="50"/>
      <c r="F16" s="14">
        <f>SUM(F5:F15)</f>
        <v>321917.29279861</v>
      </c>
    </row>
    <row r="17" spans="1:6">
      <c r="A17" s="15"/>
      <c r="B17" s="16"/>
      <c r="C17" s="16"/>
      <c r="D17" s="16"/>
      <c r="E17" s="16"/>
      <c r="F17" s="17"/>
    </row>
    <row r="18" spans="1:6">
      <c r="A18" s="15"/>
      <c r="B18" s="16"/>
      <c r="C18" s="16"/>
      <c r="D18" s="16"/>
      <c r="E18" s="16"/>
      <c r="F18" s="17"/>
    </row>
    <row r="19" spans="1:6">
      <c r="A19" s="15"/>
      <c r="B19" s="16"/>
      <c r="C19" s="16"/>
      <c r="D19" s="16"/>
      <c r="E19" s="16"/>
      <c r="F19" s="17"/>
    </row>
    <row r="20" spans="1:6" ht="45.75" customHeight="1">
      <c r="B20" s="51" t="s">
        <v>152</v>
      </c>
      <c r="C20" s="51"/>
      <c r="D20" s="51"/>
      <c r="E20" s="51"/>
      <c r="F20" s="51"/>
    </row>
  </sheetData>
  <mergeCells count="5">
    <mergeCell ref="A1:F1"/>
    <mergeCell ref="A2:F2"/>
    <mergeCell ref="A3:F3"/>
    <mergeCell ref="B16:E16"/>
    <mergeCell ref="B20:F20"/>
  </mergeCells>
  <pageMargins left="0.28000000000000003" right="0.24"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dimension ref="A1:G23"/>
  <sheetViews>
    <sheetView workbookViewId="0">
      <selection activeCell="F19" sqref="F19"/>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43" t="s">
        <v>0</v>
      </c>
      <c r="B1" s="44"/>
      <c r="C1" s="44"/>
      <c r="D1" s="44"/>
      <c r="E1" s="44"/>
      <c r="F1" s="44"/>
      <c r="G1" s="1"/>
    </row>
    <row r="2" spans="1:7" ht="18.75">
      <c r="A2" s="45" t="s">
        <v>1</v>
      </c>
      <c r="B2" s="46"/>
      <c r="C2" s="46"/>
      <c r="D2" s="46"/>
      <c r="E2" s="46"/>
      <c r="F2" s="46"/>
      <c r="G2" s="1"/>
    </row>
    <row r="3" spans="1:7">
      <c r="A3" s="47" t="s">
        <v>165</v>
      </c>
      <c r="B3" s="47"/>
      <c r="C3" s="47"/>
      <c r="D3" s="47"/>
      <c r="E3" s="47"/>
      <c r="F3" s="47"/>
      <c r="G3" s="2"/>
    </row>
    <row r="4" spans="1:7">
      <c r="A4" s="3" t="s">
        <v>3</v>
      </c>
      <c r="B4" s="3" t="s">
        <v>4</v>
      </c>
      <c r="C4" s="3" t="s">
        <v>5</v>
      </c>
      <c r="D4" s="3" t="s">
        <v>6</v>
      </c>
      <c r="E4" s="3" t="s">
        <v>7</v>
      </c>
      <c r="F4" s="3" t="s">
        <v>8</v>
      </c>
    </row>
    <row r="5" spans="1:7" ht="114.75">
      <c r="A5" s="4" t="s">
        <v>45</v>
      </c>
      <c r="B5" s="6" t="s">
        <v>12</v>
      </c>
      <c r="C5" s="7">
        <v>97.93</v>
      </c>
      <c r="D5" s="8" t="s">
        <v>13</v>
      </c>
      <c r="E5" s="8">
        <v>120.53</v>
      </c>
      <c r="F5" s="33">
        <f t="shared" ref="F5:F12" si="0">E5*C5</f>
        <v>11803.502900000001</v>
      </c>
    </row>
    <row r="6" spans="1:7" ht="89.25">
      <c r="A6" s="4" t="s">
        <v>46</v>
      </c>
      <c r="B6" s="9" t="s">
        <v>15</v>
      </c>
      <c r="C6" s="7">
        <v>9.2100000000000009</v>
      </c>
      <c r="D6" s="8" t="s">
        <v>16</v>
      </c>
      <c r="E6" s="8">
        <v>223.35</v>
      </c>
      <c r="F6" s="33">
        <f t="shared" si="0"/>
        <v>2057.0535</v>
      </c>
    </row>
    <row r="7" spans="1:7" ht="63.75">
      <c r="A7" s="4" t="s">
        <v>47</v>
      </c>
      <c r="B7" s="6" t="s">
        <v>18</v>
      </c>
      <c r="C7" s="7">
        <v>15.35</v>
      </c>
      <c r="D7" s="8" t="s">
        <v>16</v>
      </c>
      <c r="E7" s="8">
        <v>1149.1199999999999</v>
      </c>
      <c r="F7" s="33">
        <f t="shared" si="0"/>
        <v>17638.991999999998</v>
      </c>
    </row>
    <row r="8" spans="1:7" ht="102">
      <c r="A8" s="4" t="s">
        <v>48</v>
      </c>
      <c r="B8" s="6" t="s">
        <v>166</v>
      </c>
      <c r="C8" s="7">
        <v>12.8899405</v>
      </c>
      <c r="D8" s="8" t="s">
        <v>16</v>
      </c>
      <c r="E8" s="8">
        <v>5358.83</v>
      </c>
      <c r="F8" s="33">
        <f t="shared" si="0"/>
        <v>69074.999849614993</v>
      </c>
    </row>
    <row r="9" spans="1:7" ht="89.25">
      <c r="A9" s="4" t="s">
        <v>49</v>
      </c>
      <c r="B9" s="6" t="s">
        <v>50</v>
      </c>
      <c r="C9" s="8">
        <v>33.135088000000003</v>
      </c>
      <c r="D9" s="8" t="s">
        <v>16</v>
      </c>
      <c r="E9" s="8">
        <v>2502.14</v>
      </c>
      <c r="F9" s="33">
        <f t="shared" si="0"/>
        <v>82908.629088319998</v>
      </c>
    </row>
    <row r="10" spans="1:7" ht="63.75">
      <c r="A10" s="23" t="s">
        <v>51</v>
      </c>
      <c r="B10" s="6" t="s">
        <v>35</v>
      </c>
      <c r="C10" s="8">
        <v>281.89999999999998</v>
      </c>
      <c r="D10" s="8" t="s">
        <v>36</v>
      </c>
      <c r="E10" s="8">
        <v>116.91</v>
      </c>
      <c r="F10" s="33">
        <f t="shared" si="0"/>
        <v>32956.928999999996</v>
      </c>
    </row>
    <row r="11" spans="1:7" ht="102">
      <c r="A11" s="23" t="s">
        <v>52</v>
      </c>
      <c r="B11" s="6" t="s">
        <v>53</v>
      </c>
      <c r="C11" s="7">
        <v>2.3600729999999999</v>
      </c>
      <c r="D11" s="8" t="s">
        <v>16</v>
      </c>
      <c r="E11" s="8">
        <v>5489.66</v>
      </c>
      <c r="F11" s="33">
        <f t="shared" si="0"/>
        <v>12955.998345179998</v>
      </c>
    </row>
    <row r="12" spans="1:7" ht="89.25">
      <c r="A12" s="23" t="s">
        <v>167</v>
      </c>
      <c r="B12" s="6" t="s">
        <v>56</v>
      </c>
      <c r="C12" s="7">
        <v>0.22900000000000001</v>
      </c>
      <c r="D12" s="8" t="s">
        <v>54</v>
      </c>
      <c r="E12" s="8">
        <v>65841.84</v>
      </c>
      <c r="F12" s="33">
        <f t="shared" si="0"/>
        <v>15077.781359999999</v>
      </c>
    </row>
    <row r="13" spans="1:7" ht="18.75">
      <c r="A13" s="4">
        <v>9</v>
      </c>
      <c r="B13" s="12" t="s">
        <v>21</v>
      </c>
      <c r="C13" s="7"/>
      <c r="D13" s="8"/>
      <c r="E13" s="8"/>
      <c r="F13" s="33"/>
    </row>
    <row r="14" spans="1:7" ht="15.75">
      <c r="A14" s="4">
        <v>10</v>
      </c>
      <c r="B14" s="6" t="s">
        <v>39</v>
      </c>
      <c r="C14" s="7">
        <v>9.2100000000000009</v>
      </c>
      <c r="D14" s="8" t="s">
        <v>16</v>
      </c>
      <c r="E14" s="8">
        <v>450.47</v>
      </c>
      <c r="F14" s="33">
        <f>E14*C14</f>
        <v>4148.8287000000009</v>
      </c>
    </row>
    <row r="15" spans="1:7" ht="15.75">
      <c r="A15" s="4">
        <v>11</v>
      </c>
      <c r="B15" s="6" t="s">
        <v>40</v>
      </c>
      <c r="C15" s="7">
        <v>24.8461</v>
      </c>
      <c r="D15" s="8" t="s">
        <v>16</v>
      </c>
      <c r="E15" s="8">
        <v>813.85</v>
      </c>
      <c r="F15" s="33">
        <f>E15*C15</f>
        <v>20220.998485</v>
      </c>
    </row>
    <row r="16" spans="1:7" ht="15.75">
      <c r="A16" s="4">
        <v>12</v>
      </c>
      <c r="B16" s="6" t="s">
        <v>168</v>
      </c>
      <c r="C16" s="7">
        <v>48.484630000000003</v>
      </c>
      <c r="D16" s="8" t="s">
        <v>16</v>
      </c>
      <c r="E16" s="8">
        <v>831.81</v>
      </c>
      <c r="F16" s="33">
        <f>E16*C16</f>
        <v>40330.0000803</v>
      </c>
    </row>
    <row r="17" spans="1:6" ht="15.75">
      <c r="A17" s="4">
        <v>13</v>
      </c>
      <c r="B17" s="6" t="s">
        <v>42</v>
      </c>
      <c r="C17" s="7">
        <v>13.66</v>
      </c>
      <c r="D17" s="8" t="s">
        <v>16</v>
      </c>
      <c r="E17" s="8">
        <v>513.67999999999995</v>
      </c>
      <c r="F17" s="33">
        <f>E17*C17</f>
        <v>7016.8687999999993</v>
      </c>
    </row>
    <row r="18" spans="1:6" ht="15.75">
      <c r="A18" s="4">
        <v>14</v>
      </c>
      <c r="B18" s="6" t="s">
        <v>58</v>
      </c>
      <c r="C18" s="7">
        <v>97.93</v>
      </c>
      <c r="D18" s="8" t="s">
        <v>16</v>
      </c>
      <c r="E18" s="8">
        <v>177.16</v>
      </c>
      <c r="F18" s="33">
        <f>E18*C18</f>
        <v>17349.2788</v>
      </c>
    </row>
    <row r="19" spans="1:6">
      <c r="A19" s="13"/>
      <c r="B19" s="55"/>
      <c r="C19" s="55"/>
      <c r="D19" s="55"/>
      <c r="E19" s="55"/>
      <c r="F19" s="14">
        <f>SUM(F5:F18)</f>
        <v>333539.86090841505</v>
      </c>
    </row>
    <row r="20" spans="1:6">
      <c r="A20" s="15"/>
      <c r="B20" s="16"/>
      <c r="C20" s="16"/>
      <c r="D20" s="16"/>
      <c r="E20" s="16"/>
      <c r="F20" s="17"/>
    </row>
    <row r="21" spans="1:6">
      <c r="A21" s="15"/>
      <c r="B21" s="16"/>
      <c r="C21" s="16"/>
      <c r="D21" s="16"/>
      <c r="E21" s="16"/>
      <c r="F21" s="17"/>
    </row>
    <row r="22" spans="1:6" ht="82.5" customHeight="1">
      <c r="B22" s="51" t="s">
        <v>27</v>
      </c>
      <c r="C22" s="51"/>
      <c r="D22" s="51"/>
      <c r="E22" s="51"/>
      <c r="F22" s="51"/>
    </row>
    <row r="23" spans="1:6" ht="47.25" customHeight="1"/>
  </sheetData>
  <mergeCells count="5">
    <mergeCell ref="A1:F1"/>
    <mergeCell ref="A2:F2"/>
    <mergeCell ref="A3:F3"/>
    <mergeCell ref="B19:E19"/>
    <mergeCell ref="B22:F22"/>
  </mergeCells>
  <pageMargins left="0.3" right="0.16" top="0.75" bottom="0.75" header="0.3" footer="0.3"/>
  <pageSetup orientation="portrait" verticalDpi="0" r:id="rId1"/>
</worksheet>
</file>

<file path=xl/worksheets/sheet11.xml><?xml version="1.0" encoding="utf-8"?>
<worksheet xmlns="http://schemas.openxmlformats.org/spreadsheetml/2006/main" xmlns:r="http://schemas.openxmlformats.org/officeDocument/2006/relationships">
  <dimension ref="A1:G23"/>
  <sheetViews>
    <sheetView workbookViewId="0">
      <selection sqref="A1:XFD1048576"/>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43" t="s">
        <v>0</v>
      </c>
      <c r="B1" s="44"/>
      <c r="C1" s="44"/>
      <c r="D1" s="44"/>
      <c r="E1" s="44"/>
      <c r="F1" s="44"/>
      <c r="G1" s="1"/>
    </row>
    <row r="2" spans="1:7" ht="18.75">
      <c r="A2" s="45" t="s">
        <v>1</v>
      </c>
      <c r="B2" s="46"/>
      <c r="C2" s="46"/>
      <c r="D2" s="46"/>
      <c r="E2" s="46"/>
      <c r="F2" s="46"/>
      <c r="G2" s="1"/>
    </row>
    <row r="3" spans="1:7" ht="29.25" customHeight="1">
      <c r="A3" s="47" t="s">
        <v>153</v>
      </c>
      <c r="B3" s="47"/>
      <c r="C3" s="47"/>
      <c r="D3" s="47"/>
      <c r="E3" s="47"/>
      <c r="F3" s="47"/>
      <c r="G3" s="2"/>
    </row>
    <row r="4" spans="1:7">
      <c r="A4" s="3" t="s">
        <v>3</v>
      </c>
      <c r="B4" s="3" t="s">
        <v>4</v>
      </c>
      <c r="C4" s="3" t="s">
        <v>5</v>
      </c>
      <c r="D4" s="3" t="s">
        <v>6</v>
      </c>
      <c r="E4" s="3" t="s">
        <v>7</v>
      </c>
      <c r="F4" s="3" t="s">
        <v>8</v>
      </c>
    </row>
    <row r="5" spans="1:7" ht="25.5">
      <c r="A5" s="11">
        <v>1</v>
      </c>
      <c r="B5" s="34" t="s">
        <v>97</v>
      </c>
      <c r="C5" s="7">
        <v>1</v>
      </c>
      <c r="D5" s="8" t="s">
        <v>13</v>
      </c>
      <c r="E5" s="8">
        <v>243.77</v>
      </c>
      <c r="F5" s="7">
        <f t="shared" ref="F5:F19" si="0">E5*C5</f>
        <v>243.77</v>
      </c>
    </row>
    <row r="6" spans="1:7" ht="114.75">
      <c r="A6" s="4" t="s">
        <v>11</v>
      </c>
      <c r="B6" s="6" t="s">
        <v>12</v>
      </c>
      <c r="C6" s="7">
        <v>5.9470000000000001</v>
      </c>
      <c r="D6" s="8" t="s">
        <v>13</v>
      </c>
      <c r="E6" s="8">
        <v>112.53</v>
      </c>
      <c r="F6" s="7">
        <f t="shared" si="0"/>
        <v>669.21591000000001</v>
      </c>
    </row>
    <row r="7" spans="1:7" ht="89.25">
      <c r="A7" s="4" t="s">
        <v>14</v>
      </c>
      <c r="B7" s="9" t="s">
        <v>15</v>
      </c>
      <c r="C7" s="7">
        <v>0.51</v>
      </c>
      <c r="D7" s="8" t="s">
        <v>16</v>
      </c>
      <c r="E7" s="8">
        <v>228.47</v>
      </c>
      <c r="F7" s="7">
        <f t="shared" si="0"/>
        <v>116.5197</v>
      </c>
    </row>
    <row r="8" spans="1:7" ht="63.75">
      <c r="A8" s="4" t="s">
        <v>17</v>
      </c>
      <c r="B8" s="6" t="s">
        <v>18</v>
      </c>
      <c r="C8" s="7">
        <v>0.85</v>
      </c>
      <c r="D8" s="8" t="s">
        <v>16</v>
      </c>
      <c r="E8" s="8">
        <v>1191.77</v>
      </c>
      <c r="F8" s="7">
        <f t="shared" si="0"/>
        <v>1013.0045</v>
      </c>
    </row>
    <row r="9" spans="1:7" ht="102">
      <c r="A9" s="4" t="s">
        <v>31</v>
      </c>
      <c r="B9" s="6" t="s">
        <v>20</v>
      </c>
      <c r="C9" s="7">
        <v>1.359</v>
      </c>
      <c r="D9" s="8" t="s">
        <v>16</v>
      </c>
      <c r="E9" s="8">
        <v>5913.66</v>
      </c>
      <c r="F9" s="7">
        <f t="shared" si="0"/>
        <v>8036.6639399999995</v>
      </c>
    </row>
    <row r="10" spans="1:7" ht="102">
      <c r="A10" s="23" t="s">
        <v>98</v>
      </c>
      <c r="B10" s="6" t="s">
        <v>53</v>
      </c>
      <c r="C10" s="7">
        <v>0.85</v>
      </c>
      <c r="D10" s="8" t="s">
        <v>16</v>
      </c>
      <c r="E10" s="8">
        <v>6219.21</v>
      </c>
      <c r="F10" s="7">
        <f>E10*C10</f>
        <v>5286.3284999999996</v>
      </c>
    </row>
    <row r="11" spans="1:7" ht="89.25">
      <c r="A11" s="4" t="s">
        <v>99</v>
      </c>
      <c r="B11" s="6" t="s">
        <v>50</v>
      </c>
      <c r="C11" s="7">
        <v>1.359</v>
      </c>
      <c r="D11" s="8" t="s">
        <v>16</v>
      </c>
      <c r="E11" s="8">
        <v>2788.17</v>
      </c>
      <c r="F11" s="7">
        <f t="shared" si="0"/>
        <v>3789.1230300000002</v>
      </c>
    </row>
    <row r="12" spans="1:7" ht="63.75">
      <c r="A12" s="23" t="s">
        <v>100</v>
      </c>
      <c r="B12" s="6" t="s">
        <v>35</v>
      </c>
      <c r="C12" s="7">
        <v>12.263</v>
      </c>
      <c r="D12" s="8" t="s">
        <v>36</v>
      </c>
      <c r="E12" s="8">
        <v>214.12</v>
      </c>
      <c r="F12" s="7">
        <f t="shared" si="0"/>
        <v>2625.7535600000001</v>
      </c>
    </row>
    <row r="13" spans="1:7" ht="89.25">
      <c r="A13" s="23" t="s">
        <v>101</v>
      </c>
      <c r="B13" s="6" t="s">
        <v>56</v>
      </c>
      <c r="C13" s="7">
        <v>9.2999999999999999E-2</v>
      </c>
      <c r="D13" s="8" t="s">
        <v>54</v>
      </c>
      <c r="E13" s="8">
        <v>53433.91</v>
      </c>
      <c r="F13" s="7">
        <f t="shared" si="0"/>
        <v>4969.3536300000005</v>
      </c>
    </row>
    <row r="14" spans="1:7" ht="18.75">
      <c r="A14" s="4">
        <v>10</v>
      </c>
      <c r="B14" s="12" t="s">
        <v>21</v>
      </c>
      <c r="C14" s="7"/>
      <c r="D14" s="8"/>
      <c r="E14" s="8"/>
      <c r="F14" s="7"/>
    </row>
    <row r="15" spans="1:7" ht="15.75">
      <c r="A15" s="4" t="s">
        <v>102</v>
      </c>
      <c r="B15" s="6" t="s">
        <v>103</v>
      </c>
      <c r="C15" s="7">
        <v>0.70899999999999996</v>
      </c>
      <c r="D15" s="8" t="s">
        <v>16</v>
      </c>
      <c r="E15" s="8">
        <v>377.8</v>
      </c>
      <c r="F15" s="7">
        <f t="shared" si="0"/>
        <v>267.86020000000002</v>
      </c>
    </row>
    <row r="16" spans="1:7" ht="15.75">
      <c r="A16" s="4" t="s">
        <v>104</v>
      </c>
      <c r="B16" s="6" t="s">
        <v>105</v>
      </c>
      <c r="C16" s="7">
        <v>1.8939999999999999</v>
      </c>
      <c r="D16" s="8" t="s">
        <v>16</v>
      </c>
      <c r="E16" s="8">
        <v>788.13</v>
      </c>
      <c r="F16" s="7">
        <f t="shared" si="0"/>
        <v>1492.71822</v>
      </c>
    </row>
    <row r="17" spans="1:6" ht="15.75">
      <c r="A17" s="4" t="s">
        <v>106</v>
      </c>
      <c r="B17" s="6" t="s">
        <v>107</v>
      </c>
      <c r="C17" s="7">
        <v>2.2090000000000001</v>
      </c>
      <c r="D17" s="8" t="s">
        <v>16</v>
      </c>
      <c r="E17" s="8">
        <v>756.83</v>
      </c>
      <c r="F17" s="7">
        <f>E17*C17</f>
        <v>1671.8374700000002</v>
      </c>
    </row>
    <row r="18" spans="1:6" ht="15.75">
      <c r="A18" s="4" t="s">
        <v>108</v>
      </c>
      <c r="B18" s="6" t="s">
        <v>109</v>
      </c>
      <c r="C18" s="7">
        <v>1.954</v>
      </c>
      <c r="D18" s="8" t="s">
        <v>16</v>
      </c>
      <c r="E18" s="8">
        <v>482.26</v>
      </c>
      <c r="F18" s="7">
        <f t="shared" si="0"/>
        <v>942.33603999999991</v>
      </c>
    </row>
    <row r="19" spans="1:6" ht="15.75">
      <c r="A19" s="4" t="s">
        <v>110</v>
      </c>
      <c r="B19" s="6" t="s">
        <v>58</v>
      </c>
      <c r="C19" s="7">
        <v>5.9470000000000001</v>
      </c>
      <c r="D19" s="8" t="s">
        <v>16</v>
      </c>
      <c r="E19" s="8">
        <v>167.71</v>
      </c>
      <c r="F19" s="7">
        <f t="shared" si="0"/>
        <v>997.37137000000007</v>
      </c>
    </row>
    <row r="20" spans="1:6">
      <c r="A20" s="13"/>
      <c r="B20" s="55"/>
      <c r="C20" s="55"/>
      <c r="D20" s="55"/>
      <c r="E20" s="55"/>
      <c r="F20" s="14">
        <f>SUM(F5:F19)</f>
        <v>32121.856069999998</v>
      </c>
    </row>
    <row r="21" spans="1:6">
      <c r="A21" s="15"/>
      <c r="B21" s="16"/>
      <c r="C21" s="16"/>
      <c r="D21" s="16"/>
      <c r="E21" s="16"/>
      <c r="F21" s="17"/>
    </row>
    <row r="22" spans="1:6">
      <c r="A22" s="15"/>
      <c r="B22" s="16"/>
      <c r="C22" s="16"/>
      <c r="D22" s="16"/>
      <c r="E22" s="16"/>
      <c r="F22" s="17"/>
    </row>
    <row r="23" spans="1:6" ht="41.25" customHeight="1">
      <c r="B23" s="51" t="s">
        <v>27</v>
      </c>
      <c r="C23" s="51"/>
      <c r="D23" s="51"/>
      <c r="E23" s="51"/>
      <c r="F23" s="51"/>
    </row>
  </sheetData>
  <mergeCells count="5">
    <mergeCell ref="A1:F1"/>
    <mergeCell ref="A2:F2"/>
    <mergeCell ref="A3:F3"/>
    <mergeCell ref="B20:E20"/>
    <mergeCell ref="B23:F23"/>
  </mergeCells>
  <pageMargins left="0.34" right="0.34" top="0.75" bottom="0.28999999999999998" header="0.3" footer="0.17"/>
  <pageSetup orientation="portrait" verticalDpi="0" r:id="rId1"/>
</worksheet>
</file>

<file path=xl/worksheets/sheet12.xml><?xml version="1.0" encoding="utf-8"?>
<worksheet xmlns="http://schemas.openxmlformats.org/spreadsheetml/2006/main" xmlns:r="http://schemas.openxmlformats.org/officeDocument/2006/relationships">
  <dimension ref="A1:J19"/>
  <sheetViews>
    <sheetView topLeftCell="A10" workbookViewId="0">
      <selection activeCell="A3" sqref="A3:H3"/>
    </sheetView>
  </sheetViews>
  <sheetFormatPr defaultRowHeight="15"/>
  <cols>
    <col min="1" max="1" width="7.7109375" customWidth="1"/>
    <col min="2" max="2" width="45.140625" customWidth="1"/>
    <col min="3" max="4" width="10.28515625" hidden="1" customWidth="1"/>
    <col min="5" max="5" width="10.28515625" customWidth="1"/>
    <col min="6" max="7" width="11.5703125" customWidth="1"/>
    <col min="8" max="8" width="12.140625" customWidth="1"/>
  </cols>
  <sheetData>
    <row r="1" spans="1:10" ht="18.75">
      <c r="A1" s="43" t="s">
        <v>0</v>
      </c>
      <c r="B1" s="44"/>
      <c r="C1" s="44"/>
      <c r="D1" s="44"/>
      <c r="E1" s="44"/>
      <c r="F1" s="44"/>
      <c r="G1" s="44"/>
      <c r="H1" s="44"/>
      <c r="I1" s="1"/>
      <c r="J1" s="1"/>
    </row>
    <row r="2" spans="1:10" ht="18.75">
      <c r="A2" s="45" t="s">
        <v>1</v>
      </c>
      <c r="B2" s="46"/>
      <c r="C2" s="46"/>
      <c r="D2" s="46"/>
      <c r="E2" s="46"/>
      <c r="F2" s="46"/>
      <c r="G2" s="46"/>
      <c r="H2" s="46"/>
      <c r="I2" s="1"/>
      <c r="J2" s="1"/>
    </row>
    <row r="3" spans="1:10" ht="54" customHeight="1">
      <c r="A3" s="47" t="s">
        <v>28</v>
      </c>
      <c r="B3" s="47"/>
      <c r="C3" s="47"/>
      <c r="D3" s="47"/>
      <c r="E3" s="47"/>
      <c r="F3" s="47"/>
      <c r="G3" s="47"/>
      <c r="H3" s="47"/>
      <c r="I3" s="2"/>
      <c r="J3" s="2"/>
    </row>
    <row r="4" spans="1:10">
      <c r="A4" s="3" t="s">
        <v>3</v>
      </c>
      <c r="B4" s="3" t="s">
        <v>4</v>
      </c>
      <c r="C4" s="3">
        <v>1</v>
      </c>
      <c r="D4" s="3">
        <v>2</v>
      </c>
      <c r="E4" s="3" t="s">
        <v>29</v>
      </c>
      <c r="F4" s="3" t="s">
        <v>6</v>
      </c>
      <c r="G4" s="3" t="s">
        <v>7</v>
      </c>
      <c r="H4" s="3" t="s">
        <v>8</v>
      </c>
    </row>
    <row r="5" spans="1:10" ht="24">
      <c r="A5" s="18">
        <v>1</v>
      </c>
      <c r="B5" s="19" t="s">
        <v>30</v>
      </c>
      <c r="C5" s="7">
        <v>5</v>
      </c>
      <c r="D5" s="7">
        <v>4</v>
      </c>
      <c r="E5" s="7">
        <f>C5*D5</f>
        <v>20</v>
      </c>
      <c r="F5" s="20" t="s">
        <v>10</v>
      </c>
      <c r="G5" s="20">
        <v>243.77</v>
      </c>
      <c r="H5" s="7">
        <f>G5*E5</f>
        <v>4875.4000000000005</v>
      </c>
    </row>
    <row r="6" spans="1:10" ht="87.75" customHeight="1">
      <c r="A6" s="4" t="s">
        <v>11</v>
      </c>
      <c r="B6" s="21" t="s">
        <v>12</v>
      </c>
      <c r="C6" s="7">
        <v>10.47</v>
      </c>
      <c r="D6" s="7">
        <v>4</v>
      </c>
      <c r="E6" s="7">
        <f t="shared" ref="E6:E17" si="0">C6*D6</f>
        <v>41.88</v>
      </c>
      <c r="F6" s="8" t="s">
        <v>16</v>
      </c>
      <c r="G6" s="8">
        <v>120.53</v>
      </c>
      <c r="H6" s="7">
        <f t="shared" ref="H6:H17" si="1">G6*E6</f>
        <v>5047.7964000000002</v>
      </c>
    </row>
    <row r="7" spans="1:10" ht="72">
      <c r="A7" s="4" t="s">
        <v>14</v>
      </c>
      <c r="B7" s="22" t="s">
        <v>15</v>
      </c>
      <c r="C7" s="7">
        <v>21.77</v>
      </c>
      <c r="D7" s="7">
        <v>4</v>
      </c>
      <c r="E7" s="7">
        <f t="shared" si="0"/>
        <v>87.08</v>
      </c>
      <c r="F7" s="8" t="s">
        <v>16</v>
      </c>
      <c r="G7" s="8">
        <v>223.35</v>
      </c>
      <c r="H7" s="7">
        <f t="shared" si="1"/>
        <v>19449.317999999999</v>
      </c>
    </row>
    <row r="8" spans="1:10" ht="60">
      <c r="A8" s="4" t="s">
        <v>17</v>
      </c>
      <c r="B8" s="21" t="s">
        <v>18</v>
      </c>
      <c r="C8" s="7">
        <v>5.59</v>
      </c>
      <c r="D8" s="7">
        <v>4</v>
      </c>
      <c r="E8" s="7">
        <f t="shared" si="0"/>
        <v>22.36</v>
      </c>
      <c r="F8" s="8" t="s">
        <v>16</v>
      </c>
      <c r="G8" s="8">
        <v>1149.1199999999999</v>
      </c>
      <c r="H8" s="7">
        <f t="shared" si="1"/>
        <v>25694.323199999995</v>
      </c>
    </row>
    <row r="9" spans="1:10" ht="96">
      <c r="A9" s="4" t="s">
        <v>31</v>
      </c>
      <c r="B9" s="21" t="s">
        <v>20</v>
      </c>
      <c r="C9" s="7">
        <v>5.33</v>
      </c>
      <c r="D9" s="7">
        <v>4</v>
      </c>
      <c r="E9" s="7">
        <f t="shared" si="0"/>
        <v>21.32</v>
      </c>
      <c r="F9" s="8" t="s">
        <v>16</v>
      </c>
      <c r="G9" s="8">
        <v>5358.83</v>
      </c>
      <c r="H9" s="7">
        <f t="shared" si="1"/>
        <v>114250.2556</v>
      </c>
    </row>
    <row r="10" spans="1:10" ht="72">
      <c r="A10" s="4" t="s">
        <v>32</v>
      </c>
      <c r="B10" s="21" t="s">
        <v>33</v>
      </c>
      <c r="C10" s="7">
        <v>12.33</v>
      </c>
      <c r="D10" s="7">
        <v>4</v>
      </c>
      <c r="E10" s="7">
        <f t="shared" si="0"/>
        <v>49.32</v>
      </c>
      <c r="F10" s="8" t="s">
        <v>16</v>
      </c>
      <c r="G10" s="8">
        <v>2502.35</v>
      </c>
      <c r="H10" s="7">
        <f t="shared" si="1"/>
        <v>123415.902</v>
      </c>
    </row>
    <row r="11" spans="1:10" ht="60">
      <c r="A11" s="23" t="s">
        <v>34</v>
      </c>
      <c r="B11" s="21" t="s">
        <v>35</v>
      </c>
      <c r="C11" s="7">
        <v>54.367548999999997</v>
      </c>
      <c r="D11" s="7">
        <v>4</v>
      </c>
      <c r="E11" s="7">
        <f t="shared" si="0"/>
        <v>217.47019599999999</v>
      </c>
      <c r="F11" s="8" t="s">
        <v>36</v>
      </c>
      <c r="G11" s="8">
        <v>245.79</v>
      </c>
      <c r="H11" s="7">
        <f t="shared" si="1"/>
        <v>53451.999474839999</v>
      </c>
    </row>
    <row r="12" spans="1:10" ht="38.25">
      <c r="A12" s="23">
        <v>8</v>
      </c>
      <c r="B12" s="6" t="s">
        <v>37</v>
      </c>
      <c r="C12" s="7"/>
      <c r="D12" s="7"/>
      <c r="E12" s="7">
        <v>46</v>
      </c>
      <c r="F12" s="8" t="s">
        <v>38</v>
      </c>
      <c r="G12" s="8">
        <v>9500</v>
      </c>
      <c r="H12" s="7">
        <f t="shared" si="1"/>
        <v>437000</v>
      </c>
    </row>
    <row r="13" spans="1:10" ht="18.75">
      <c r="A13" s="4">
        <v>9</v>
      </c>
      <c r="B13" s="12" t="s">
        <v>21</v>
      </c>
      <c r="C13" s="7"/>
      <c r="D13" s="7"/>
      <c r="E13" s="7"/>
      <c r="F13" s="8"/>
      <c r="G13" s="8"/>
      <c r="H13" s="7"/>
    </row>
    <row r="14" spans="1:10" ht="15.75" customHeight="1">
      <c r="A14" s="4">
        <v>10</v>
      </c>
      <c r="B14" s="6" t="s">
        <v>39</v>
      </c>
      <c r="C14" s="7">
        <v>21.77</v>
      </c>
      <c r="D14" s="7">
        <v>4</v>
      </c>
      <c r="E14" s="7">
        <f t="shared" si="0"/>
        <v>87.08</v>
      </c>
      <c r="F14" s="8" t="s">
        <v>16</v>
      </c>
      <c r="G14" s="8">
        <v>482.08</v>
      </c>
      <c r="H14" s="7">
        <f t="shared" si="1"/>
        <v>41979.526399999995</v>
      </c>
    </row>
    <row r="15" spans="1:10" ht="15.75" customHeight="1">
      <c r="A15" s="4">
        <v>11</v>
      </c>
      <c r="B15" s="6" t="s">
        <v>40</v>
      </c>
      <c r="C15" s="7">
        <v>8.92</v>
      </c>
      <c r="D15" s="7">
        <v>4</v>
      </c>
      <c r="E15" s="7">
        <f t="shared" si="0"/>
        <v>35.68</v>
      </c>
      <c r="F15" s="8" t="s">
        <v>16</v>
      </c>
      <c r="G15" s="8">
        <v>813.82</v>
      </c>
      <c r="H15" s="7">
        <f t="shared" si="1"/>
        <v>29037.097600000001</v>
      </c>
    </row>
    <row r="16" spans="1:10" ht="15.75" customHeight="1">
      <c r="A16" s="4">
        <v>12</v>
      </c>
      <c r="B16" s="6" t="s">
        <v>41</v>
      </c>
      <c r="C16" s="7">
        <v>17.920000000000002</v>
      </c>
      <c r="D16" s="7">
        <v>4</v>
      </c>
      <c r="E16" s="7">
        <f t="shared" si="0"/>
        <v>71.680000000000007</v>
      </c>
      <c r="F16" s="8" t="s">
        <v>16</v>
      </c>
      <c r="G16" s="8">
        <v>752.51</v>
      </c>
      <c r="H16" s="7">
        <f t="shared" si="1"/>
        <v>53939.916800000006</v>
      </c>
    </row>
    <row r="17" spans="1:8" ht="15.75">
      <c r="A17" s="4">
        <v>13</v>
      </c>
      <c r="B17" s="6" t="s">
        <v>42</v>
      </c>
      <c r="C17" s="7">
        <v>4.79</v>
      </c>
      <c r="D17" s="7">
        <v>4</v>
      </c>
      <c r="E17" s="7">
        <f t="shared" si="0"/>
        <v>19.16</v>
      </c>
      <c r="F17" s="8" t="s">
        <v>16</v>
      </c>
      <c r="G17" s="8">
        <v>434.67</v>
      </c>
      <c r="H17" s="7">
        <f t="shared" si="1"/>
        <v>8328.2772000000004</v>
      </c>
    </row>
    <row r="18" spans="1:8">
      <c r="A18" s="13"/>
      <c r="B18" s="55"/>
      <c r="C18" s="55"/>
      <c r="D18" s="55"/>
      <c r="E18" s="55"/>
      <c r="F18" s="55"/>
      <c r="G18" s="55"/>
      <c r="H18" s="14">
        <f>SUM(H5:H17)</f>
        <v>916469.81267483998</v>
      </c>
    </row>
    <row r="19" spans="1:8" ht="41.25" customHeight="1">
      <c r="B19" s="51" t="s">
        <v>43</v>
      </c>
      <c r="C19" s="51"/>
      <c r="D19" s="51"/>
      <c r="E19" s="51"/>
      <c r="F19" s="51"/>
      <c r="G19" s="51"/>
      <c r="H19" s="51"/>
    </row>
  </sheetData>
  <mergeCells count="5">
    <mergeCell ref="A1:H1"/>
    <mergeCell ref="A2:H2"/>
    <mergeCell ref="A3:H3"/>
    <mergeCell ref="B18:G18"/>
    <mergeCell ref="B19:H19"/>
  </mergeCells>
  <pageMargins left="0.3" right="0.2" top="0.43" bottom="0.25" header="0.3" footer="0.31"/>
  <pageSetup orientation="portrait" verticalDpi="0" r:id="rId1"/>
</worksheet>
</file>

<file path=xl/worksheets/sheet13.xml><?xml version="1.0" encoding="utf-8"?>
<worksheet xmlns="http://schemas.openxmlformats.org/spreadsheetml/2006/main" xmlns:r="http://schemas.openxmlformats.org/officeDocument/2006/relationships">
  <dimension ref="A1:G26"/>
  <sheetViews>
    <sheetView workbookViewId="0">
      <selection activeCell="A3" sqref="A3:F3"/>
    </sheetView>
  </sheetViews>
  <sheetFormatPr defaultRowHeight="15"/>
  <cols>
    <col min="1" max="1" width="7.7109375" customWidth="1"/>
    <col min="2" max="2" width="45.140625" customWidth="1"/>
    <col min="3" max="3" width="9.5703125" customWidth="1"/>
    <col min="4" max="4" width="10.140625" customWidth="1"/>
    <col min="5" max="5" width="11.5703125" customWidth="1"/>
    <col min="6" max="6" width="12.140625" customWidth="1"/>
  </cols>
  <sheetData>
    <row r="1" spans="1:7" ht="18.75">
      <c r="A1" s="43" t="s">
        <v>0</v>
      </c>
      <c r="B1" s="44"/>
      <c r="C1" s="44"/>
      <c r="D1" s="44"/>
      <c r="E1" s="44"/>
      <c r="F1" s="44"/>
      <c r="G1" s="1"/>
    </row>
    <row r="2" spans="1:7" ht="18.75">
      <c r="A2" s="45" t="s">
        <v>1</v>
      </c>
      <c r="B2" s="46"/>
      <c r="C2" s="46"/>
      <c r="D2" s="46"/>
      <c r="E2" s="46"/>
      <c r="F2" s="46"/>
      <c r="G2" s="1"/>
    </row>
    <row r="3" spans="1:7" ht="30" customHeight="1">
      <c r="A3" s="47" t="s">
        <v>169</v>
      </c>
      <c r="B3" s="47"/>
      <c r="C3" s="47"/>
      <c r="D3" s="47"/>
      <c r="E3" s="47"/>
      <c r="F3" s="47"/>
      <c r="G3" s="2"/>
    </row>
    <row r="4" spans="1:7">
      <c r="A4" s="3" t="s">
        <v>3</v>
      </c>
      <c r="B4" s="3" t="s">
        <v>4</v>
      </c>
      <c r="C4" s="3" t="s">
        <v>5</v>
      </c>
      <c r="D4" s="3" t="s">
        <v>6</v>
      </c>
      <c r="E4" s="3" t="s">
        <v>7</v>
      </c>
      <c r="F4" s="3" t="s">
        <v>8</v>
      </c>
    </row>
    <row r="5" spans="1:7" ht="27.75" customHeight="1">
      <c r="A5" s="8">
        <v>1</v>
      </c>
      <c r="B5" s="42" t="s">
        <v>155</v>
      </c>
      <c r="C5" s="8">
        <v>2</v>
      </c>
      <c r="D5" s="8" t="s">
        <v>10</v>
      </c>
      <c r="E5" s="8">
        <v>261.12</v>
      </c>
      <c r="F5" s="7">
        <f>E5*C5</f>
        <v>522.24</v>
      </c>
    </row>
    <row r="6" spans="1:7" ht="27.75" customHeight="1">
      <c r="A6" s="8" t="s">
        <v>64</v>
      </c>
      <c r="B6" s="42" t="s">
        <v>158</v>
      </c>
      <c r="C6" s="8">
        <v>3.0975709999999999</v>
      </c>
      <c r="D6" s="8" t="s">
        <v>13</v>
      </c>
      <c r="E6" s="8">
        <v>688.52</v>
      </c>
      <c r="F6" s="7">
        <f>E6*C6</f>
        <v>2132.7395849199997</v>
      </c>
    </row>
    <row r="7" spans="1:7" ht="27.75" customHeight="1">
      <c r="A7" s="8" t="s">
        <v>159</v>
      </c>
      <c r="B7" s="42" t="s">
        <v>160</v>
      </c>
      <c r="C7" s="8">
        <v>7.55</v>
      </c>
      <c r="D7" s="8" t="s">
        <v>13</v>
      </c>
      <c r="E7" s="8">
        <v>390.16</v>
      </c>
      <c r="F7" s="7">
        <f t="shared" ref="F7:F22" si="0">E7*C7</f>
        <v>2945.7080000000001</v>
      </c>
    </row>
    <row r="8" spans="1:7" ht="27.75" customHeight="1">
      <c r="A8" s="8" t="s">
        <v>161</v>
      </c>
      <c r="B8" s="42" t="s">
        <v>162</v>
      </c>
      <c r="C8" s="8">
        <v>1.6822446799999999</v>
      </c>
      <c r="D8" s="8" t="s">
        <v>13</v>
      </c>
      <c r="E8" s="8">
        <v>1435.57</v>
      </c>
      <c r="F8" s="7">
        <f t="shared" si="0"/>
        <v>2414.9799952675999</v>
      </c>
    </row>
    <row r="9" spans="1:7" ht="114.75">
      <c r="A9" s="4" t="s">
        <v>11</v>
      </c>
      <c r="B9" s="6" t="s">
        <v>149</v>
      </c>
      <c r="C9" s="7">
        <v>62.95</v>
      </c>
      <c r="D9" s="8" t="s">
        <v>13</v>
      </c>
      <c r="E9" s="8">
        <v>120.53</v>
      </c>
      <c r="F9" s="7">
        <f t="shared" si="0"/>
        <v>7587.3635000000004</v>
      </c>
    </row>
    <row r="10" spans="1:7" ht="78" customHeight="1">
      <c r="A10" s="4" t="s">
        <v>14</v>
      </c>
      <c r="B10" s="6" t="s">
        <v>15</v>
      </c>
      <c r="C10" s="7">
        <v>6.39</v>
      </c>
      <c r="D10" s="8" t="s">
        <v>13</v>
      </c>
      <c r="E10" s="8">
        <v>223.35</v>
      </c>
      <c r="F10" s="7">
        <f t="shared" si="0"/>
        <v>1427.2065</v>
      </c>
    </row>
    <row r="11" spans="1:7" ht="63.75">
      <c r="A11" s="4" t="s">
        <v>17</v>
      </c>
      <c r="B11" s="6" t="s">
        <v>18</v>
      </c>
      <c r="C11" s="7">
        <v>10.74</v>
      </c>
      <c r="D11" s="8" t="s">
        <v>16</v>
      </c>
      <c r="E11" s="8">
        <v>1149.1199999999999</v>
      </c>
      <c r="F11" s="7">
        <f t="shared" si="0"/>
        <v>12341.548799999999</v>
      </c>
    </row>
    <row r="12" spans="1:7" ht="102">
      <c r="A12" s="4" t="s">
        <v>31</v>
      </c>
      <c r="B12" s="6" t="s">
        <v>113</v>
      </c>
      <c r="C12" s="7">
        <v>9.1199999999999992</v>
      </c>
      <c r="D12" s="8" t="s">
        <v>16</v>
      </c>
      <c r="E12" s="8">
        <v>5829</v>
      </c>
      <c r="F12" s="7">
        <f t="shared" si="0"/>
        <v>53160.479999999996</v>
      </c>
    </row>
    <row r="13" spans="1:7" ht="89.25">
      <c r="A13" s="4" t="s">
        <v>32</v>
      </c>
      <c r="B13" s="6" t="s">
        <v>50</v>
      </c>
      <c r="C13" s="8">
        <v>21.03</v>
      </c>
      <c r="D13" s="8" t="s">
        <v>16</v>
      </c>
      <c r="E13" s="8">
        <v>2502.14</v>
      </c>
      <c r="F13" s="33">
        <f t="shared" si="0"/>
        <v>52620.004200000003</v>
      </c>
    </row>
    <row r="14" spans="1:7" ht="63.75">
      <c r="A14" s="23" t="s">
        <v>34</v>
      </c>
      <c r="B14" s="6" t="s">
        <v>35</v>
      </c>
      <c r="C14" s="8">
        <v>182.03</v>
      </c>
      <c r="D14" s="8" t="s">
        <v>36</v>
      </c>
      <c r="E14" s="8">
        <v>245.79</v>
      </c>
      <c r="F14" s="33">
        <f t="shared" si="0"/>
        <v>44741.153699999995</v>
      </c>
    </row>
    <row r="15" spans="1:7" ht="102">
      <c r="A15" s="23" t="s">
        <v>156</v>
      </c>
      <c r="B15" s="6" t="s">
        <v>53</v>
      </c>
      <c r="C15" s="7">
        <v>10.39</v>
      </c>
      <c r="D15" s="8" t="s">
        <v>16</v>
      </c>
      <c r="E15" s="8">
        <v>5489.86</v>
      </c>
      <c r="F15" s="7">
        <f t="shared" si="0"/>
        <v>57039.645400000001</v>
      </c>
    </row>
    <row r="16" spans="1:7" ht="89.25">
      <c r="A16" s="23" t="s">
        <v>101</v>
      </c>
      <c r="B16" s="6" t="s">
        <v>56</v>
      </c>
      <c r="C16" s="7">
        <v>1.0506374999999999</v>
      </c>
      <c r="D16" s="8" t="s">
        <v>54</v>
      </c>
      <c r="E16" s="8">
        <v>65841.84</v>
      </c>
      <c r="F16" s="7">
        <f t="shared" si="0"/>
        <v>69175.906172999996</v>
      </c>
    </row>
    <row r="17" spans="1:6" ht="18.75">
      <c r="A17" s="11">
        <v>10</v>
      </c>
      <c r="B17" s="12" t="s">
        <v>21</v>
      </c>
      <c r="C17" s="7"/>
      <c r="D17" s="8"/>
      <c r="E17" s="8"/>
      <c r="F17" s="7"/>
    </row>
    <row r="18" spans="1:6" ht="15.75" customHeight="1">
      <c r="A18" s="11">
        <v>11</v>
      </c>
      <c r="B18" s="6" t="s">
        <v>39</v>
      </c>
      <c r="C18" s="7">
        <v>6.39</v>
      </c>
      <c r="D18" s="8" t="s">
        <v>13</v>
      </c>
      <c r="E18" s="8">
        <v>482.08</v>
      </c>
      <c r="F18" s="7">
        <f t="shared" si="0"/>
        <v>3080.4911999999999</v>
      </c>
    </row>
    <row r="19" spans="1:6" ht="15.75" customHeight="1">
      <c r="A19" s="11">
        <v>12</v>
      </c>
      <c r="B19" s="6" t="s">
        <v>40</v>
      </c>
      <c r="C19" s="7">
        <v>20.85</v>
      </c>
      <c r="D19" s="8" t="s">
        <v>13</v>
      </c>
      <c r="E19" s="8">
        <v>813.85</v>
      </c>
      <c r="F19" s="7">
        <f t="shared" si="0"/>
        <v>16968.772500000003</v>
      </c>
    </row>
    <row r="20" spans="1:6" ht="15.75" customHeight="1">
      <c r="A20" s="11">
        <v>13</v>
      </c>
      <c r="B20" s="6" t="s">
        <v>41</v>
      </c>
      <c r="C20" s="7">
        <v>31.76999</v>
      </c>
      <c r="D20" s="8" t="s">
        <v>13</v>
      </c>
      <c r="E20" s="8">
        <v>752.51</v>
      </c>
      <c r="F20" s="7">
        <f>E20*C20</f>
        <v>23907.235174900001</v>
      </c>
    </row>
    <row r="21" spans="1:6">
      <c r="A21" s="11">
        <v>14</v>
      </c>
      <c r="B21" s="6" t="s">
        <v>42</v>
      </c>
      <c r="C21" s="7">
        <v>19.38</v>
      </c>
      <c r="D21" s="8" t="s">
        <v>13</v>
      </c>
      <c r="E21" s="8">
        <v>434.67</v>
      </c>
      <c r="F21" s="7">
        <f t="shared" si="0"/>
        <v>8423.9045999999998</v>
      </c>
    </row>
    <row r="22" spans="1:6">
      <c r="A22" s="11">
        <v>15</v>
      </c>
      <c r="B22" s="6" t="s">
        <v>26</v>
      </c>
      <c r="C22" s="7">
        <v>62.95</v>
      </c>
      <c r="D22" s="8" t="s">
        <v>13</v>
      </c>
      <c r="E22" s="8">
        <v>177.16</v>
      </c>
      <c r="F22" s="7">
        <f t="shared" si="0"/>
        <v>11152.222</v>
      </c>
    </row>
    <row r="23" spans="1:6">
      <c r="A23" s="13"/>
      <c r="B23" s="55"/>
      <c r="C23" s="55"/>
      <c r="D23" s="55"/>
      <c r="E23" s="55"/>
      <c r="F23" s="14">
        <f>SUM(F5:F22)</f>
        <v>369641.60132808762</v>
      </c>
    </row>
    <row r="24" spans="1:6">
      <c r="A24" s="15"/>
      <c r="B24" s="16"/>
      <c r="C24" s="16"/>
      <c r="D24" s="16"/>
      <c r="E24" s="16"/>
      <c r="F24" s="17"/>
    </row>
    <row r="25" spans="1:6">
      <c r="A25" s="15"/>
      <c r="B25" s="16"/>
      <c r="C25" s="16"/>
      <c r="D25" s="16"/>
      <c r="E25" s="16"/>
      <c r="F25" s="17"/>
    </row>
    <row r="26" spans="1:6" ht="50.25" customHeight="1">
      <c r="B26" s="51" t="s">
        <v>27</v>
      </c>
      <c r="C26" s="51"/>
      <c r="D26" s="51"/>
      <c r="E26" s="51"/>
      <c r="F26" s="51"/>
    </row>
  </sheetData>
  <mergeCells count="5">
    <mergeCell ref="A1:F1"/>
    <mergeCell ref="A2:F2"/>
    <mergeCell ref="A3:F3"/>
    <mergeCell ref="B23:E23"/>
    <mergeCell ref="B26:F26"/>
  </mergeCells>
  <pageMargins left="0.28000000000000003" right="0.26" top="0.49" bottom="0.75" header="0.3" footer="0.17"/>
  <pageSetup orientation="portrait" verticalDpi="0" r:id="rId1"/>
</worksheet>
</file>

<file path=xl/worksheets/sheet14.xml><?xml version="1.0" encoding="utf-8"?>
<worksheet xmlns="http://schemas.openxmlformats.org/spreadsheetml/2006/main" xmlns:r="http://schemas.openxmlformats.org/officeDocument/2006/relationships">
  <dimension ref="A1:K23"/>
  <sheetViews>
    <sheetView workbookViewId="0">
      <selection activeCell="A2" sqref="A2:F2"/>
    </sheetView>
  </sheetViews>
  <sheetFormatPr defaultRowHeight="15"/>
  <cols>
    <col min="1" max="1" width="7.7109375" customWidth="1"/>
    <col min="2" max="2" width="46.140625" customWidth="1"/>
    <col min="3" max="3" width="8.28515625" customWidth="1"/>
    <col min="4" max="4" width="7.42578125" customWidth="1"/>
    <col min="5" max="5" width="9.7109375" customWidth="1"/>
    <col min="6" max="6" width="12.85546875" customWidth="1"/>
  </cols>
  <sheetData>
    <row r="1" spans="1:11" ht="21">
      <c r="A1" s="61" t="s">
        <v>0</v>
      </c>
      <c r="B1" s="61"/>
      <c r="C1" s="61"/>
      <c r="D1" s="61"/>
      <c r="E1" s="61"/>
      <c r="F1" s="61"/>
      <c r="G1" s="35"/>
      <c r="H1" s="35"/>
      <c r="I1" s="35"/>
    </row>
    <row r="2" spans="1:11" ht="48" customHeight="1">
      <c r="A2" s="62" t="s">
        <v>120</v>
      </c>
      <c r="B2" s="63"/>
      <c r="C2" s="63"/>
      <c r="D2" s="63"/>
      <c r="E2" s="63"/>
      <c r="F2" s="63"/>
      <c r="G2" s="36"/>
      <c r="H2" s="36"/>
    </row>
    <row r="3" spans="1:11">
      <c r="A3" s="3" t="s">
        <v>3</v>
      </c>
      <c r="B3" s="3" t="s">
        <v>4</v>
      </c>
      <c r="C3" s="37" t="s">
        <v>121</v>
      </c>
      <c r="D3" s="37" t="s">
        <v>122</v>
      </c>
      <c r="E3" s="37" t="s">
        <v>123</v>
      </c>
      <c r="F3" s="37" t="s">
        <v>124</v>
      </c>
    </row>
    <row r="4" spans="1:11" ht="25.5">
      <c r="A4" s="8">
        <v>1</v>
      </c>
      <c r="B4" s="34" t="s">
        <v>125</v>
      </c>
      <c r="C4" s="8">
        <v>1</v>
      </c>
      <c r="D4" s="8" t="s">
        <v>10</v>
      </c>
      <c r="E4" s="8">
        <v>261.12</v>
      </c>
      <c r="F4" s="33">
        <f>E4*C4</f>
        <v>261.12</v>
      </c>
    </row>
    <row r="5" spans="1:11" ht="63.75">
      <c r="A5" s="8" t="s">
        <v>126</v>
      </c>
      <c r="B5" s="34" t="s">
        <v>127</v>
      </c>
      <c r="C5" s="8">
        <v>39.700000000000003</v>
      </c>
      <c r="D5" s="8" t="s">
        <v>13</v>
      </c>
      <c r="E5" s="8">
        <v>902.02</v>
      </c>
      <c r="F5" s="33">
        <f t="shared" ref="F5:F16" si="0">E5*C5</f>
        <v>35810.194000000003</v>
      </c>
    </row>
    <row r="6" spans="1:11" ht="51">
      <c r="A6" s="8" t="s">
        <v>128</v>
      </c>
      <c r="B6" s="34" t="s">
        <v>129</v>
      </c>
      <c r="C6" s="8">
        <v>384</v>
      </c>
      <c r="D6" s="8" t="s">
        <v>130</v>
      </c>
      <c r="E6" s="8">
        <v>453.5</v>
      </c>
      <c r="F6" s="33">
        <f t="shared" si="0"/>
        <v>174144</v>
      </c>
    </row>
    <row r="7" spans="1:11" ht="120" customHeight="1">
      <c r="A7" s="4" t="s">
        <v>131</v>
      </c>
      <c r="B7" s="34" t="s">
        <v>132</v>
      </c>
      <c r="C7" s="8">
        <v>9.11</v>
      </c>
      <c r="D7" s="8" t="s">
        <v>16</v>
      </c>
      <c r="E7" s="8">
        <v>120.53</v>
      </c>
      <c r="F7" s="33">
        <f t="shared" si="0"/>
        <v>1098.0282999999999</v>
      </c>
    </row>
    <row r="8" spans="1:11" ht="78.75" customHeight="1">
      <c r="A8" s="4" t="s">
        <v>133</v>
      </c>
      <c r="B8" s="38" t="s">
        <v>134</v>
      </c>
      <c r="C8" s="20">
        <v>3.3980000000000001</v>
      </c>
      <c r="D8" s="8" t="s">
        <v>16</v>
      </c>
      <c r="E8" s="8">
        <v>223.35</v>
      </c>
      <c r="F8" s="33">
        <f t="shared" si="0"/>
        <v>758.94330000000002</v>
      </c>
    </row>
    <row r="9" spans="1:11" ht="69.75" customHeight="1">
      <c r="A9" s="4" t="s">
        <v>135</v>
      </c>
      <c r="B9" s="6" t="s">
        <v>136</v>
      </c>
      <c r="C9" s="20">
        <v>5.6634120000000001</v>
      </c>
      <c r="D9" s="8" t="s">
        <v>16</v>
      </c>
      <c r="E9" s="8">
        <v>1149.1199999999999</v>
      </c>
      <c r="F9" s="33">
        <f t="shared" si="0"/>
        <v>6507.9399974399994</v>
      </c>
    </row>
    <row r="10" spans="1:11" ht="105" customHeight="1">
      <c r="A10" s="4" t="s">
        <v>137</v>
      </c>
      <c r="B10" s="6" t="s">
        <v>138</v>
      </c>
      <c r="C10" s="20">
        <v>20.388113000000001</v>
      </c>
      <c r="D10" s="8" t="s">
        <v>115</v>
      </c>
      <c r="E10" s="8">
        <v>5829</v>
      </c>
      <c r="F10" s="33">
        <f t="shared" si="0"/>
        <v>118842.310677</v>
      </c>
    </row>
    <row r="11" spans="1:11" ht="18.75">
      <c r="A11" s="4">
        <v>8</v>
      </c>
      <c r="B11" s="12" t="s">
        <v>21</v>
      </c>
      <c r="C11" s="33"/>
      <c r="D11" s="8"/>
      <c r="E11" s="8"/>
      <c r="F11" s="33"/>
    </row>
    <row r="12" spans="1:11" ht="15.75">
      <c r="A12" s="4" t="s">
        <v>102</v>
      </c>
      <c r="B12" s="6" t="s">
        <v>139</v>
      </c>
      <c r="C12" s="33">
        <v>3.3980252200000001</v>
      </c>
      <c r="D12" s="8" t="s">
        <v>16</v>
      </c>
      <c r="E12" s="8">
        <v>482.08</v>
      </c>
      <c r="F12" s="33">
        <f t="shared" si="0"/>
        <v>1638.1199980576</v>
      </c>
    </row>
    <row r="13" spans="1:11" ht="15.75">
      <c r="A13" s="4" t="s">
        <v>106</v>
      </c>
      <c r="B13" s="6" t="s">
        <v>140</v>
      </c>
      <c r="C13" s="33">
        <v>8.7668979999999994</v>
      </c>
      <c r="D13" s="8" t="s">
        <v>16</v>
      </c>
      <c r="E13" s="8">
        <v>813.85</v>
      </c>
      <c r="F13" s="33">
        <f t="shared" si="0"/>
        <v>7134.9399372999997</v>
      </c>
    </row>
    <row r="14" spans="1:11" ht="15.75">
      <c r="A14" s="4" t="s">
        <v>108</v>
      </c>
      <c r="B14" s="6" t="s">
        <v>141</v>
      </c>
      <c r="C14" s="33">
        <v>5.6634190000000002</v>
      </c>
      <c r="D14" s="8" t="s">
        <v>16</v>
      </c>
      <c r="E14" s="8">
        <v>752.51</v>
      </c>
      <c r="F14" s="33">
        <f t="shared" si="0"/>
        <v>4261.7794316899999</v>
      </c>
    </row>
    <row r="15" spans="1:11">
      <c r="A15" s="4" t="s">
        <v>110</v>
      </c>
      <c r="B15" s="6" t="s">
        <v>142</v>
      </c>
      <c r="C15" s="33">
        <v>17.533784000000001</v>
      </c>
      <c r="D15" s="8" t="s">
        <v>115</v>
      </c>
      <c r="E15" s="8">
        <v>434.67</v>
      </c>
      <c r="F15" s="33">
        <f t="shared" si="0"/>
        <v>7621.4098912800009</v>
      </c>
      <c r="G15" s="39"/>
      <c r="H15" s="39"/>
      <c r="I15" s="39"/>
      <c r="J15" s="39"/>
      <c r="K15" s="39"/>
    </row>
    <row r="16" spans="1:11">
      <c r="A16" s="4" t="s">
        <v>143</v>
      </c>
      <c r="B16" s="6" t="s">
        <v>114</v>
      </c>
      <c r="C16" s="33">
        <v>39.700000000000003</v>
      </c>
      <c r="D16" s="8" t="s">
        <v>115</v>
      </c>
      <c r="E16" s="8">
        <v>177.16</v>
      </c>
      <c r="F16" s="33">
        <f t="shared" si="0"/>
        <v>7033.2520000000004</v>
      </c>
      <c r="G16" s="39"/>
      <c r="H16" s="39"/>
      <c r="I16" s="39"/>
      <c r="J16" s="39"/>
      <c r="K16" s="39"/>
    </row>
    <row r="17" spans="1:11">
      <c r="A17" s="4"/>
      <c r="B17" s="64" t="s">
        <v>144</v>
      </c>
      <c r="C17" s="65"/>
      <c r="D17" s="65"/>
      <c r="E17" s="66"/>
      <c r="F17" s="33">
        <f>SUM(F4:F16)</f>
        <v>365112.03753276757</v>
      </c>
      <c r="G17" s="39"/>
      <c r="H17" s="39"/>
      <c r="I17" s="39"/>
      <c r="J17" s="39"/>
      <c r="K17" s="39"/>
    </row>
    <row r="18" spans="1:11">
      <c r="A18" s="4"/>
      <c r="B18" s="40"/>
      <c r="C18" s="64" t="s">
        <v>145</v>
      </c>
      <c r="D18" s="65"/>
      <c r="E18" s="66"/>
      <c r="F18" s="33">
        <v>365112</v>
      </c>
      <c r="G18" s="39"/>
      <c r="H18" s="39"/>
      <c r="I18" s="39"/>
      <c r="J18" s="39"/>
      <c r="K18" s="39"/>
    </row>
    <row r="19" spans="1:11" ht="31.5" customHeight="1">
      <c r="A19" s="51" t="s">
        <v>146</v>
      </c>
      <c r="B19" s="51"/>
      <c r="C19" s="51"/>
      <c r="D19" s="51"/>
      <c r="E19" s="51"/>
      <c r="F19" s="51"/>
      <c r="G19" s="51"/>
      <c r="H19" s="51"/>
    </row>
    <row r="20" spans="1:11">
      <c r="E20" s="41"/>
    </row>
    <row r="23" spans="1:11" ht="15.75" customHeight="1"/>
  </sheetData>
  <mergeCells count="5">
    <mergeCell ref="A1:F1"/>
    <mergeCell ref="A2:F2"/>
    <mergeCell ref="B17:E17"/>
    <mergeCell ref="C18:E18"/>
    <mergeCell ref="A19:H19"/>
  </mergeCells>
  <pageMargins left="0.28000000000000003" right="0.18" top="0.32" bottom="0.27" header="0.3" footer="0.17"/>
  <pageSetup orientation="portrait" verticalDpi="0" r:id="rId1"/>
</worksheet>
</file>

<file path=xl/worksheets/sheet15.xml><?xml version="1.0" encoding="utf-8"?>
<worksheet xmlns="http://schemas.openxmlformats.org/spreadsheetml/2006/main" xmlns:r="http://schemas.openxmlformats.org/officeDocument/2006/relationships">
  <dimension ref="A1:G31"/>
  <sheetViews>
    <sheetView tabSelected="1" workbookViewId="0">
      <selection activeCell="A3" sqref="A3:F3"/>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43" t="s">
        <v>0</v>
      </c>
      <c r="B1" s="44"/>
      <c r="C1" s="44"/>
      <c r="D1" s="44"/>
      <c r="E1" s="44"/>
      <c r="F1" s="44"/>
      <c r="G1" s="1"/>
    </row>
    <row r="2" spans="1:7" ht="18.75">
      <c r="A2" s="45" t="s">
        <v>1</v>
      </c>
      <c r="B2" s="46"/>
      <c r="C2" s="46"/>
      <c r="D2" s="46"/>
      <c r="E2" s="46"/>
      <c r="F2" s="46"/>
      <c r="G2" s="1"/>
    </row>
    <row r="3" spans="1:7" ht="33" customHeight="1">
      <c r="A3" s="47" t="s">
        <v>62</v>
      </c>
      <c r="B3" s="47"/>
      <c r="C3" s="47"/>
      <c r="D3" s="47"/>
      <c r="E3" s="47"/>
      <c r="F3" s="47"/>
      <c r="G3" s="2"/>
    </row>
    <row r="4" spans="1:7">
      <c r="A4" s="3" t="s">
        <v>3</v>
      </c>
      <c r="B4" s="3" t="s">
        <v>4</v>
      </c>
      <c r="C4" s="3" t="s">
        <v>29</v>
      </c>
      <c r="D4" s="3" t="s">
        <v>6</v>
      </c>
      <c r="E4" s="3" t="s">
        <v>7</v>
      </c>
      <c r="F4" s="3" t="s">
        <v>8</v>
      </c>
    </row>
    <row r="5" spans="1:7" ht="25.5">
      <c r="A5" s="8">
        <v>1</v>
      </c>
      <c r="B5" s="6" t="s">
        <v>63</v>
      </c>
      <c r="C5" s="8">
        <v>20</v>
      </c>
      <c r="D5" s="8" t="s">
        <v>10</v>
      </c>
      <c r="E5" s="8">
        <v>261.12</v>
      </c>
      <c r="F5" s="33">
        <f>E5*C5</f>
        <v>5222.3999999999996</v>
      </c>
    </row>
    <row r="6" spans="1:7" ht="25.5">
      <c r="A6" s="8" t="s">
        <v>64</v>
      </c>
      <c r="B6" s="6" t="s">
        <v>65</v>
      </c>
      <c r="C6" s="8">
        <v>11.04</v>
      </c>
      <c r="D6" s="8" t="s">
        <v>13</v>
      </c>
      <c r="E6" s="8">
        <v>688.52</v>
      </c>
      <c r="F6" s="33">
        <f t="shared" ref="F6:F25" si="0">E6*C6</f>
        <v>7601.2607999999991</v>
      </c>
    </row>
    <row r="7" spans="1:7" ht="114.75">
      <c r="A7" s="4" t="s">
        <v>66</v>
      </c>
      <c r="B7" s="6" t="s">
        <v>12</v>
      </c>
      <c r="C7" s="8">
        <v>14.16</v>
      </c>
      <c r="D7" s="8" t="s">
        <v>13</v>
      </c>
      <c r="E7" s="8">
        <v>120.53</v>
      </c>
      <c r="F7" s="33">
        <f t="shared" si="0"/>
        <v>1706.7048</v>
      </c>
    </row>
    <row r="8" spans="1:7" ht="89.25">
      <c r="A8" s="4" t="s">
        <v>67</v>
      </c>
      <c r="B8" s="9" t="s">
        <v>68</v>
      </c>
      <c r="C8" s="8">
        <v>1.42</v>
      </c>
      <c r="D8" s="8" t="s">
        <v>16</v>
      </c>
      <c r="E8" s="8">
        <v>223.35</v>
      </c>
      <c r="F8" s="33">
        <f t="shared" si="0"/>
        <v>317.15699999999998</v>
      </c>
    </row>
    <row r="9" spans="1:7" ht="51">
      <c r="A9" s="4" t="s">
        <v>69</v>
      </c>
      <c r="B9" s="9" t="s">
        <v>70</v>
      </c>
      <c r="C9" s="8">
        <v>20.07</v>
      </c>
      <c r="D9" s="8" t="s">
        <v>36</v>
      </c>
      <c r="E9" s="8">
        <v>238.38</v>
      </c>
      <c r="F9" s="33">
        <f t="shared" si="0"/>
        <v>4784.2866000000004</v>
      </c>
    </row>
    <row r="10" spans="1:7" ht="76.5">
      <c r="A10" s="4" t="s">
        <v>71</v>
      </c>
      <c r="B10" s="6" t="s">
        <v>72</v>
      </c>
      <c r="C10" s="8">
        <v>6.99</v>
      </c>
      <c r="D10" s="8" t="s">
        <v>16</v>
      </c>
      <c r="E10" s="8">
        <v>5829</v>
      </c>
      <c r="F10" s="33">
        <f t="shared" si="0"/>
        <v>40744.71</v>
      </c>
    </row>
    <row r="11" spans="1:7" ht="89.25">
      <c r="A11" s="4" t="s">
        <v>73</v>
      </c>
      <c r="B11" s="9" t="s">
        <v>74</v>
      </c>
      <c r="C11" s="8">
        <v>4.5199999999999996</v>
      </c>
      <c r="D11" s="8" t="s">
        <v>16</v>
      </c>
      <c r="E11" s="8">
        <v>6972.73</v>
      </c>
      <c r="F11" s="33">
        <f t="shared" si="0"/>
        <v>31516.739599999994</v>
      </c>
    </row>
    <row r="12" spans="1:7" ht="89.25">
      <c r="A12" s="4" t="s">
        <v>75</v>
      </c>
      <c r="B12" s="9" t="s">
        <v>76</v>
      </c>
      <c r="C12" s="8">
        <v>8.81</v>
      </c>
      <c r="D12" s="8" t="s">
        <v>13</v>
      </c>
      <c r="E12" s="8">
        <v>8224.42</v>
      </c>
      <c r="F12" s="33">
        <f t="shared" si="0"/>
        <v>72457.140200000009</v>
      </c>
    </row>
    <row r="13" spans="1:7" ht="89.25">
      <c r="A13" s="4" t="s">
        <v>77</v>
      </c>
      <c r="B13" s="9" t="s">
        <v>78</v>
      </c>
      <c r="C13" s="8">
        <v>55.91</v>
      </c>
      <c r="D13" s="8" t="s">
        <v>13</v>
      </c>
      <c r="E13" s="8">
        <v>3936.43</v>
      </c>
      <c r="F13" s="33">
        <f t="shared" si="0"/>
        <v>220085.80129999999</v>
      </c>
    </row>
    <row r="14" spans="1:7" ht="63.75">
      <c r="A14" s="4" t="s">
        <v>79</v>
      </c>
      <c r="B14" s="9" t="s">
        <v>80</v>
      </c>
      <c r="C14" s="8">
        <v>553.9</v>
      </c>
      <c r="D14" s="8" t="s">
        <v>36</v>
      </c>
      <c r="E14" s="8">
        <v>124.6</v>
      </c>
      <c r="F14" s="33">
        <f t="shared" si="0"/>
        <v>69015.939999999988</v>
      </c>
    </row>
    <row r="15" spans="1:7" ht="63.75">
      <c r="A15" s="4" t="s">
        <v>81</v>
      </c>
      <c r="B15" s="9" t="s">
        <v>82</v>
      </c>
      <c r="C15" s="8">
        <v>3252.78</v>
      </c>
      <c r="D15" s="8" t="s">
        <v>83</v>
      </c>
      <c r="E15" s="8">
        <v>73.739999999999995</v>
      </c>
      <c r="F15" s="33">
        <f t="shared" si="0"/>
        <v>239859.99720000001</v>
      </c>
    </row>
    <row r="16" spans="1:7" ht="127.5">
      <c r="A16" s="4" t="s">
        <v>84</v>
      </c>
      <c r="B16" s="9" t="s">
        <v>85</v>
      </c>
      <c r="C16" s="8">
        <v>267.60000000000002</v>
      </c>
      <c r="D16" s="8" t="s">
        <v>83</v>
      </c>
      <c r="E16" s="8">
        <v>97.07</v>
      </c>
      <c r="F16" s="33">
        <f t="shared" si="0"/>
        <v>25975.932000000001</v>
      </c>
    </row>
    <row r="17" spans="1:6" ht="89.25">
      <c r="A17" s="67" t="s">
        <v>86</v>
      </c>
      <c r="B17" s="9" t="s">
        <v>87</v>
      </c>
      <c r="C17" s="8">
        <v>0.60760000000000003</v>
      </c>
      <c r="D17" s="8" t="s">
        <v>54</v>
      </c>
      <c r="E17" s="8">
        <v>65841.84</v>
      </c>
      <c r="F17" s="33">
        <f t="shared" si="0"/>
        <v>40005.501984000002</v>
      </c>
    </row>
    <row r="18" spans="1:6">
      <c r="A18" s="68"/>
      <c r="B18" s="9" t="s">
        <v>88</v>
      </c>
      <c r="C18" s="8">
        <v>0.91139999999999999</v>
      </c>
      <c r="D18" s="8" t="s">
        <v>54</v>
      </c>
      <c r="E18" s="8">
        <v>63762.52</v>
      </c>
      <c r="F18" s="33">
        <f t="shared" si="0"/>
        <v>58113.160727999995</v>
      </c>
    </row>
    <row r="19" spans="1:6" ht="63.75">
      <c r="A19" s="4" t="s">
        <v>89</v>
      </c>
      <c r="B19" s="9" t="s">
        <v>90</v>
      </c>
      <c r="C19" s="8">
        <v>553.9</v>
      </c>
      <c r="D19" s="8" t="s">
        <v>36</v>
      </c>
      <c r="E19" s="8">
        <v>85.55</v>
      </c>
      <c r="F19" s="33">
        <f t="shared" si="0"/>
        <v>47386.144999999997</v>
      </c>
    </row>
    <row r="20" spans="1:6" ht="25.5">
      <c r="A20" s="4" t="s">
        <v>91</v>
      </c>
      <c r="B20" s="9" t="s">
        <v>92</v>
      </c>
      <c r="C20" s="8">
        <v>291.95999999999998</v>
      </c>
      <c r="D20" s="8" t="s">
        <v>36</v>
      </c>
      <c r="E20" s="8">
        <v>53.71</v>
      </c>
      <c r="F20" s="33">
        <f t="shared" si="0"/>
        <v>15681.1716</v>
      </c>
    </row>
    <row r="21" spans="1:6">
      <c r="A21" s="11">
        <v>16</v>
      </c>
      <c r="B21" s="9" t="s">
        <v>21</v>
      </c>
      <c r="C21" s="8"/>
      <c r="D21" s="8"/>
      <c r="E21" s="8"/>
      <c r="F21" s="33"/>
    </row>
    <row r="22" spans="1:6">
      <c r="A22" s="4">
        <v>17</v>
      </c>
      <c r="B22" s="9" t="s">
        <v>39</v>
      </c>
      <c r="C22" s="8">
        <v>0.45400000000000001</v>
      </c>
      <c r="D22" s="8" t="s">
        <v>13</v>
      </c>
      <c r="E22" s="8">
        <v>461.12</v>
      </c>
      <c r="F22" s="33">
        <f t="shared" si="0"/>
        <v>209.34848</v>
      </c>
    </row>
    <row r="23" spans="1:6">
      <c r="A23" s="4">
        <v>18</v>
      </c>
      <c r="B23" s="9" t="s">
        <v>40</v>
      </c>
      <c r="C23" s="8">
        <v>36.520000000000003</v>
      </c>
      <c r="D23" s="8" t="s">
        <v>13</v>
      </c>
      <c r="E23" s="8">
        <v>778.47</v>
      </c>
      <c r="F23" s="33">
        <f t="shared" si="0"/>
        <v>28429.724400000003</v>
      </c>
    </row>
    <row r="24" spans="1:6">
      <c r="A24" s="4">
        <v>19</v>
      </c>
      <c r="B24" s="9" t="s">
        <v>42</v>
      </c>
      <c r="C24" s="8">
        <v>17.45</v>
      </c>
      <c r="D24" s="8" t="s">
        <v>13</v>
      </c>
      <c r="E24" s="8">
        <v>415.78</v>
      </c>
      <c r="F24" s="33">
        <f t="shared" si="0"/>
        <v>7255.360999999999</v>
      </c>
    </row>
    <row r="25" spans="1:6">
      <c r="A25" s="4">
        <v>20</v>
      </c>
      <c r="B25" s="9" t="s">
        <v>93</v>
      </c>
      <c r="C25" s="8">
        <v>23.352</v>
      </c>
      <c r="D25" s="8" t="s">
        <v>94</v>
      </c>
      <c r="E25" s="8">
        <v>813.49</v>
      </c>
      <c r="F25" s="33">
        <f t="shared" si="0"/>
        <v>18996.618480000001</v>
      </c>
    </row>
    <row r="26" spans="1:6">
      <c r="A26" s="13"/>
      <c r="B26" s="55"/>
      <c r="C26" s="55"/>
      <c r="D26" s="55"/>
      <c r="E26" s="55"/>
      <c r="F26" s="14">
        <f>SUM(F5:F25)</f>
        <v>935365.10117199994</v>
      </c>
    </row>
    <row r="27" spans="1:6">
      <c r="A27" s="15"/>
      <c r="B27" s="16"/>
      <c r="C27" s="16"/>
      <c r="D27" s="16"/>
      <c r="E27" s="16"/>
      <c r="F27" s="17"/>
    </row>
    <row r="28" spans="1:6">
      <c r="A28" s="15"/>
      <c r="B28" s="16"/>
      <c r="C28" s="16"/>
      <c r="D28" s="16"/>
      <c r="E28" s="16"/>
      <c r="F28" s="17"/>
    </row>
    <row r="29" spans="1:6" ht="15" customHeight="1">
      <c r="B29" s="51" t="s">
        <v>95</v>
      </c>
      <c r="C29" s="51"/>
      <c r="D29" s="51"/>
      <c r="E29" s="51"/>
      <c r="F29" s="51"/>
    </row>
    <row r="30" spans="1:6">
      <c r="B30" s="51"/>
      <c r="C30" s="51"/>
      <c r="D30" s="51"/>
      <c r="E30" s="51"/>
      <c r="F30" s="51"/>
    </row>
    <row r="31" spans="1:6">
      <c r="B31" s="51"/>
      <c r="C31" s="51"/>
      <c r="D31" s="51"/>
      <c r="E31" s="51"/>
      <c r="F31" s="51"/>
    </row>
  </sheetData>
  <mergeCells count="6">
    <mergeCell ref="B29:F31"/>
    <mergeCell ref="A1:F1"/>
    <mergeCell ref="A2:F2"/>
    <mergeCell ref="A3:F3"/>
    <mergeCell ref="A17:A18"/>
    <mergeCell ref="B26:E26"/>
  </mergeCells>
  <pageMargins left="0.32" right="0.26" top="0.43" bottom="0.39" header="0.3" footer="0.17"/>
  <pageSetup orientation="portrait" verticalDpi="0" r:id="rId1"/>
</worksheet>
</file>

<file path=xl/worksheets/sheet2.xml><?xml version="1.0" encoding="utf-8"?>
<worksheet xmlns="http://schemas.openxmlformats.org/spreadsheetml/2006/main" xmlns:r="http://schemas.openxmlformats.org/officeDocument/2006/relationships">
  <dimension ref="A1:G17"/>
  <sheetViews>
    <sheetView workbookViewId="0">
      <selection activeCell="F14" sqref="F14"/>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52" t="s">
        <v>0</v>
      </c>
      <c r="B1" s="52"/>
      <c r="C1" s="52"/>
      <c r="D1" s="52"/>
      <c r="E1" s="52"/>
      <c r="F1" s="52"/>
      <c r="G1" s="1"/>
    </row>
    <row r="2" spans="1:7" ht="18.75">
      <c r="A2" s="52" t="s">
        <v>1</v>
      </c>
      <c r="B2" s="52"/>
      <c r="C2" s="52"/>
      <c r="D2" s="52"/>
      <c r="E2" s="52"/>
      <c r="F2" s="52"/>
      <c r="G2" s="1"/>
    </row>
    <row r="3" spans="1:7" ht="30" customHeight="1">
      <c r="A3" s="47" t="s">
        <v>116</v>
      </c>
      <c r="B3" s="47"/>
      <c r="C3" s="47"/>
      <c r="D3" s="47"/>
      <c r="E3" s="47"/>
      <c r="F3" s="47"/>
      <c r="G3" s="2"/>
    </row>
    <row r="4" spans="1:7">
      <c r="A4" s="3" t="s">
        <v>3</v>
      </c>
      <c r="B4" s="3" t="s">
        <v>4</v>
      </c>
      <c r="C4" s="3" t="s">
        <v>5</v>
      </c>
      <c r="D4" s="3" t="s">
        <v>6</v>
      </c>
      <c r="E4" s="3" t="s">
        <v>7</v>
      </c>
      <c r="F4" s="3" t="s">
        <v>8</v>
      </c>
    </row>
    <row r="5" spans="1:7" ht="25.5">
      <c r="A5" s="8">
        <v>1</v>
      </c>
      <c r="B5" s="9" t="s">
        <v>63</v>
      </c>
      <c r="C5" s="8">
        <v>2</v>
      </c>
      <c r="D5" s="8" t="s">
        <v>117</v>
      </c>
      <c r="E5" s="8">
        <v>261.12</v>
      </c>
      <c r="F5" s="33">
        <f>E5*C5</f>
        <v>522.24</v>
      </c>
    </row>
    <row r="6" spans="1:7" ht="89.25">
      <c r="A6" s="4" t="s">
        <v>46</v>
      </c>
      <c r="B6" s="9" t="s">
        <v>15</v>
      </c>
      <c r="C6" s="7">
        <v>18.48</v>
      </c>
      <c r="D6" s="8" t="s">
        <v>16</v>
      </c>
      <c r="E6" s="8">
        <v>223.35</v>
      </c>
      <c r="F6" s="33">
        <f t="shared" ref="F6:F13" si="0">E6*C6</f>
        <v>4127.5079999999998</v>
      </c>
    </row>
    <row r="7" spans="1:7" ht="63.75">
      <c r="A7" s="4" t="s">
        <v>47</v>
      </c>
      <c r="B7" s="6" t="s">
        <v>18</v>
      </c>
      <c r="C7" s="7">
        <v>15.4</v>
      </c>
      <c r="D7" s="8" t="s">
        <v>16</v>
      </c>
      <c r="E7" s="8">
        <v>1149.1199999999999</v>
      </c>
      <c r="F7" s="33">
        <f t="shared" si="0"/>
        <v>17696.448</v>
      </c>
    </row>
    <row r="8" spans="1:7" ht="102">
      <c r="A8" s="4" t="s">
        <v>118</v>
      </c>
      <c r="B8" s="6" t="s">
        <v>20</v>
      </c>
      <c r="C8" s="7">
        <v>18.48</v>
      </c>
      <c r="D8" s="8" t="s">
        <v>16</v>
      </c>
      <c r="E8" s="8">
        <v>5829</v>
      </c>
      <c r="F8" s="33">
        <f t="shared" si="0"/>
        <v>107719.92</v>
      </c>
    </row>
    <row r="9" spans="1:7" ht="18.75">
      <c r="A9" s="11">
        <v>5</v>
      </c>
      <c r="B9" s="12" t="s">
        <v>21</v>
      </c>
      <c r="C9" s="7"/>
      <c r="D9" s="8"/>
      <c r="E9" s="8"/>
      <c r="F9" s="33"/>
    </row>
    <row r="10" spans="1:7">
      <c r="A10" s="11">
        <v>6</v>
      </c>
      <c r="B10" s="6" t="s">
        <v>39</v>
      </c>
      <c r="C10" s="7">
        <v>18.48</v>
      </c>
      <c r="D10" s="8" t="s">
        <v>13</v>
      </c>
      <c r="E10" s="8">
        <v>482.08</v>
      </c>
      <c r="F10" s="33">
        <f t="shared" si="0"/>
        <v>8908.8384000000005</v>
      </c>
    </row>
    <row r="11" spans="1:7">
      <c r="A11" s="11">
        <v>7</v>
      </c>
      <c r="B11" s="6" t="s">
        <v>40</v>
      </c>
      <c r="C11" s="7">
        <v>7.94</v>
      </c>
      <c r="D11" s="8" t="s">
        <v>13</v>
      </c>
      <c r="E11" s="8">
        <v>813.85</v>
      </c>
      <c r="F11" s="33">
        <f t="shared" si="0"/>
        <v>6461.9690000000001</v>
      </c>
    </row>
    <row r="12" spans="1:7">
      <c r="A12" s="11">
        <v>8</v>
      </c>
      <c r="B12" s="6" t="s">
        <v>41</v>
      </c>
      <c r="C12" s="7">
        <v>15.4</v>
      </c>
      <c r="D12" s="8" t="s">
        <v>13</v>
      </c>
      <c r="E12" s="8">
        <v>752.51</v>
      </c>
      <c r="F12" s="33">
        <f t="shared" si="0"/>
        <v>11588.654</v>
      </c>
    </row>
    <row r="13" spans="1:7">
      <c r="A13" s="11">
        <v>9</v>
      </c>
      <c r="B13" s="6" t="s">
        <v>42</v>
      </c>
      <c r="C13" s="7">
        <v>15.89</v>
      </c>
      <c r="D13" s="8" t="s">
        <v>13</v>
      </c>
      <c r="E13" s="8">
        <v>434.67</v>
      </c>
      <c r="F13" s="33">
        <f t="shared" si="0"/>
        <v>6906.9063000000006</v>
      </c>
    </row>
    <row r="14" spans="1:7">
      <c r="A14" s="13"/>
      <c r="B14" s="53" t="s">
        <v>119</v>
      </c>
      <c r="C14" s="53"/>
      <c r="D14" s="53"/>
      <c r="E14" s="53"/>
      <c r="F14" s="14">
        <f>SUM(F5:F13)</f>
        <v>163932.48370000001</v>
      </c>
    </row>
    <row r="15" spans="1:7">
      <c r="A15" s="54"/>
      <c r="B15" s="54"/>
      <c r="C15" s="54"/>
      <c r="D15" s="54"/>
      <c r="E15" s="54"/>
      <c r="F15" s="54"/>
    </row>
    <row r="16" spans="1:7">
      <c r="A16" s="54"/>
      <c r="B16" s="54"/>
      <c r="C16" s="54"/>
      <c r="D16" s="54"/>
      <c r="E16" s="54"/>
      <c r="F16" s="54"/>
    </row>
    <row r="17" spans="1:7" ht="43.5" customHeight="1">
      <c r="A17" s="15"/>
      <c r="B17" s="51" t="s">
        <v>27</v>
      </c>
      <c r="C17" s="51"/>
      <c r="D17" s="51"/>
      <c r="E17" s="51"/>
      <c r="F17" s="51"/>
      <c r="G17" s="15"/>
    </row>
  </sheetData>
  <mergeCells count="6">
    <mergeCell ref="B17:F17"/>
    <mergeCell ref="A1:F1"/>
    <mergeCell ref="A2:F2"/>
    <mergeCell ref="A3:F3"/>
    <mergeCell ref="B14:E14"/>
    <mergeCell ref="A15:F16"/>
  </mergeCells>
  <pageMargins left="0.22" right="0.24"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dimension ref="A1:G25"/>
  <sheetViews>
    <sheetView topLeftCell="A16" workbookViewId="0">
      <selection activeCell="F21" sqref="F21"/>
    </sheetView>
  </sheetViews>
  <sheetFormatPr defaultRowHeight="15"/>
  <cols>
    <col min="1" max="1" width="8.7109375" customWidth="1"/>
    <col min="2" max="2" width="44.140625" customWidth="1"/>
    <col min="3" max="3" width="8.28515625" customWidth="1"/>
    <col min="4" max="5" width="11.5703125" customWidth="1"/>
    <col min="6" max="6" width="13" customWidth="1"/>
  </cols>
  <sheetData>
    <row r="1" spans="1:7" ht="18.75">
      <c r="A1" s="43" t="s">
        <v>0</v>
      </c>
      <c r="B1" s="44"/>
      <c r="C1" s="44"/>
      <c r="D1" s="44"/>
      <c r="E1" s="44"/>
      <c r="F1" s="44"/>
      <c r="G1" s="1"/>
    </row>
    <row r="2" spans="1:7" ht="18.75">
      <c r="A2" s="45" t="s">
        <v>1</v>
      </c>
      <c r="B2" s="46"/>
      <c r="C2" s="46"/>
      <c r="D2" s="46"/>
      <c r="E2" s="46"/>
      <c r="F2" s="46"/>
      <c r="G2" s="1"/>
    </row>
    <row r="3" spans="1:7" ht="34.5" customHeight="1">
      <c r="A3" s="47" t="s">
        <v>170</v>
      </c>
      <c r="B3" s="47"/>
      <c r="C3" s="47"/>
      <c r="D3" s="47"/>
      <c r="E3" s="47"/>
      <c r="F3" s="47"/>
      <c r="G3" s="2"/>
    </row>
    <row r="4" spans="1:7">
      <c r="A4" s="3" t="s">
        <v>3</v>
      </c>
      <c r="B4" s="3" t="s">
        <v>4</v>
      </c>
      <c r="C4" s="3" t="s">
        <v>5</v>
      </c>
      <c r="D4" s="3" t="s">
        <v>6</v>
      </c>
      <c r="E4" s="3" t="s">
        <v>7</v>
      </c>
      <c r="F4" s="3" t="s">
        <v>8</v>
      </c>
    </row>
    <row r="5" spans="1:7" ht="25.5">
      <c r="A5" s="11">
        <v>1</v>
      </c>
      <c r="B5" s="34" t="s">
        <v>97</v>
      </c>
      <c r="C5" s="8">
        <v>3</v>
      </c>
      <c r="D5" s="8" t="s">
        <v>13</v>
      </c>
      <c r="E5" s="8">
        <v>261.12</v>
      </c>
      <c r="F5" s="7">
        <f>E5*C5</f>
        <v>783.36</v>
      </c>
    </row>
    <row r="6" spans="1:7" ht="25.5">
      <c r="A6" s="11" t="s">
        <v>64</v>
      </c>
      <c r="B6" s="34" t="s">
        <v>171</v>
      </c>
      <c r="C6" s="8">
        <v>4.9550989999999997</v>
      </c>
      <c r="D6" s="8" t="s">
        <v>13</v>
      </c>
      <c r="E6" s="8">
        <v>688.52</v>
      </c>
      <c r="F6" s="7">
        <f t="shared" ref="F6:F20" si="0">E6*C6</f>
        <v>3411.6847634799997</v>
      </c>
    </row>
    <row r="7" spans="1:7" ht="114.75">
      <c r="A7" s="4" t="s">
        <v>66</v>
      </c>
      <c r="B7" s="6" t="s">
        <v>12</v>
      </c>
      <c r="C7" s="8">
        <v>61.94</v>
      </c>
      <c r="D7" s="8" t="s">
        <v>13</v>
      </c>
      <c r="E7" s="8">
        <v>120.53</v>
      </c>
      <c r="F7" s="7">
        <f t="shared" si="0"/>
        <v>7465.6282000000001</v>
      </c>
    </row>
    <row r="8" spans="1:7" ht="89.25">
      <c r="A8" s="4" t="s">
        <v>67</v>
      </c>
      <c r="B8" s="9" t="s">
        <v>15</v>
      </c>
      <c r="C8" s="8">
        <v>6.19</v>
      </c>
      <c r="D8" s="8" t="s">
        <v>16</v>
      </c>
      <c r="E8" s="8">
        <v>223.35</v>
      </c>
      <c r="F8" s="7">
        <f t="shared" si="0"/>
        <v>1382.5365000000002</v>
      </c>
    </row>
    <row r="9" spans="1:7" ht="63.75">
      <c r="A9" s="4" t="s">
        <v>172</v>
      </c>
      <c r="B9" s="6" t="s">
        <v>18</v>
      </c>
      <c r="C9" s="8">
        <v>10.323847000000001</v>
      </c>
      <c r="D9" s="8" t="s">
        <v>16</v>
      </c>
      <c r="E9" s="8">
        <v>1149.1199999999999</v>
      </c>
      <c r="F9" s="7">
        <f t="shared" si="0"/>
        <v>11863.33906464</v>
      </c>
    </row>
    <row r="10" spans="1:7" ht="102">
      <c r="A10" s="4" t="s">
        <v>173</v>
      </c>
      <c r="B10" s="6" t="s">
        <v>20</v>
      </c>
      <c r="C10" s="8">
        <v>8.6720419999999994</v>
      </c>
      <c r="D10" s="8" t="s">
        <v>16</v>
      </c>
      <c r="E10" s="8">
        <v>5358.83</v>
      </c>
      <c r="F10" s="7">
        <f t="shared" si="0"/>
        <v>46471.998830859993</v>
      </c>
    </row>
    <row r="11" spans="1:7" ht="102">
      <c r="A11" s="23" t="s">
        <v>52</v>
      </c>
      <c r="B11" s="6" t="s">
        <v>53</v>
      </c>
      <c r="C11" s="8">
        <v>8.2601300000000002</v>
      </c>
      <c r="D11" s="8" t="s">
        <v>16</v>
      </c>
      <c r="E11" s="8">
        <v>5489.86</v>
      </c>
      <c r="F11" s="7">
        <f t="shared" si="0"/>
        <v>45346.957281800002</v>
      </c>
    </row>
    <row r="12" spans="1:7" ht="89.25">
      <c r="A12" s="4" t="s">
        <v>174</v>
      </c>
      <c r="B12" s="6" t="s">
        <v>50</v>
      </c>
      <c r="C12" s="8">
        <v>19.772273999999999</v>
      </c>
      <c r="D12" s="8" t="s">
        <v>16</v>
      </c>
      <c r="E12" s="8">
        <v>2502.14</v>
      </c>
      <c r="F12" s="7">
        <f t="shared" si="0"/>
        <v>49472.997666359995</v>
      </c>
    </row>
    <row r="13" spans="1:7" ht="63.75">
      <c r="A13" s="23" t="s">
        <v>175</v>
      </c>
      <c r="B13" s="6" t="s">
        <v>35</v>
      </c>
      <c r="C13" s="8">
        <v>146.32</v>
      </c>
      <c r="D13" s="8" t="s">
        <v>36</v>
      </c>
      <c r="E13" s="8">
        <v>245.79</v>
      </c>
      <c r="F13" s="7">
        <f t="shared" si="0"/>
        <v>35963.9928</v>
      </c>
    </row>
    <row r="14" spans="1:7" ht="89.25">
      <c r="A14" s="23" t="s">
        <v>176</v>
      </c>
      <c r="B14" s="6" t="s">
        <v>56</v>
      </c>
      <c r="C14" s="8">
        <v>0.875</v>
      </c>
      <c r="D14" s="8" t="s">
        <v>54</v>
      </c>
      <c r="E14" s="8">
        <v>65841.84</v>
      </c>
      <c r="F14" s="7">
        <f t="shared" si="0"/>
        <v>57611.61</v>
      </c>
    </row>
    <row r="15" spans="1:7" ht="18.75">
      <c r="A15" s="4">
        <v>11</v>
      </c>
      <c r="B15" s="12" t="s">
        <v>21</v>
      </c>
      <c r="C15" s="25"/>
      <c r="D15" s="8"/>
      <c r="E15" s="8"/>
      <c r="F15" s="7"/>
    </row>
    <row r="16" spans="1:7" ht="15.75">
      <c r="A16" s="4">
        <v>12</v>
      </c>
      <c r="B16" s="6" t="s">
        <v>39</v>
      </c>
      <c r="C16" s="8">
        <v>6.1939919999999997</v>
      </c>
      <c r="D16" s="8" t="s">
        <v>16</v>
      </c>
      <c r="E16" s="8">
        <v>482.08</v>
      </c>
      <c r="F16" s="7">
        <f t="shared" si="0"/>
        <v>2985.9996633599999</v>
      </c>
    </row>
    <row r="17" spans="1:6" ht="15.75">
      <c r="A17" s="4">
        <v>13</v>
      </c>
      <c r="B17" s="6" t="s">
        <v>40</v>
      </c>
      <c r="C17" s="8">
        <v>19.8132333</v>
      </c>
      <c r="D17" s="8" t="s">
        <v>16</v>
      </c>
      <c r="E17" s="8">
        <v>813.85</v>
      </c>
      <c r="F17" s="7">
        <f t="shared" si="0"/>
        <v>16124.999921205001</v>
      </c>
    </row>
    <row r="18" spans="1:6" ht="15.75">
      <c r="A18" s="4">
        <v>14</v>
      </c>
      <c r="B18" s="6" t="s">
        <v>168</v>
      </c>
      <c r="C18" s="8">
        <v>30.096091000000001</v>
      </c>
      <c r="D18" s="8" t="s">
        <v>16</v>
      </c>
      <c r="E18" s="8">
        <v>752.51</v>
      </c>
      <c r="F18" s="7">
        <f t="shared" si="0"/>
        <v>22647.60943841</v>
      </c>
    </row>
    <row r="19" spans="1:6" ht="15.75">
      <c r="A19" s="4">
        <v>15</v>
      </c>
      <c r="B19" s="6" t="s">
        <v>42</v>
      </c>
      <c r="C19" s="8">
        <v>14.91</v>
      </c>
      <c r="D19" s="8" t="s">
        <v>16</v>
      </c>
      <c r="E19" s="8">
        <v>434.67</v>
      </c>
      <c r="F19" s="7">
        <f t="shared" si="0"/>
        <v>6480.9297000000006</v>
      </c>
    </row>
    <row r="20" spans="1:6" ht="15.75">
      <c r="A20" s="4">
        <v>16</v>
      </c>
      <c r="B20" s="6" t="s">
        <v>58</v>
      </c>
      <c r="C20" s="8">
        <v>61.94</v>
      </c>
      <c r="D20" s="8" t="s">
        <v>16</v>
      </c>
      <c r="E20" s="8">
        <v>177.16</v>
      </c>
      <c r="F20" s="7">
        <f t="shared" si="0"/>
        <v>10973.2904</v>
      </c>
    </row>
    <row r="21" spans="1:6">
      <c r="A21" s="13"/>
      <c r="B21" s="48" t="s">
        <v>111</v>
      </c>
      <c r="C21" s="49"/>
      <c r="D21" s="49"/>
      <c r="E21" s="50"/>
      <c r="F21" s="14">
        <f>SUM(F5:F20)</f>
        <v>318986.93423011497</v>
      </c>
    </row>
    <row r="22" spans="1:6">
      <c r="A22" s="15"/>
      <c r="B22" s="16"/>
      <c r="C22" s="16"/>
      <c r="D22" s="16"/>
      <c r="E22" s="16"/>
      <c r="F22" s="17"/>
    </row>
    <row r="23" spans="1:6">
      <c r="A23" s="15"/>
      <c r="B23" s="16"/>
      <c r="C23" s="16"/>
      <c r="D23" s="16"/>
      <c r="E23" s="16"/>
      <c r="F23" s="17"/>
    </row>
    <row r="24" spans="1:6">
      <c r="A24" s="15"/>
      <c r="B24" s="16"/>
      <c r="C24" s="16"/>
      <c r="D24" s="16"/>
      <c r="E24" s="16"/>
      <c r="F24" s="17"/>
    </row>
    <row r="25" spans="1:6" ht="41.25" customHeight="1">
      <c r="B25" s="51" t="s">
        <v>27</v>
      </c>
      <c r="C25" s="51"/>
      <c r="D25" s="51"/>
      <c r="E25" s="51"/>
      <c r="F25" s="51"/>
    </row>
  </sheetData>
  <mergeCells count="5">
    <mergeCell ref="A1:F1"/>
    <mergeCell ref="A2:F2"/>
    <mergeCell ref="A3:F3"/>
    <mergeCell ref="B21:E21"/>
    <mergeCell ref="B25:F25"/>
  </mergeCells>
  <pageMargins left="0.28000000000000003" right="0.16" top="0.59" bottom="0.44" header="0.3" footer="0.17"/>
  <pageSetup orientation="portrait" verticalDpi="0" r:id="rId1"/>
</worksheet>
</file>

<file path=xl/worksheets/sheet4.xml><?xml version="1.0" encoding="utf-8"?>
<worksheet xmlns="http://schemas.openxmlformats.org/spreadsheetml/2006/main" xmlns:r="http://schemas.openxmlformats.org/officeDocument/2006/relationships">
  <dimension ref="A1:G19"/>
  <sheetViews>
    <sheetView topLeftCell="A10" workbookViewId="0">
      <selection activeCell="F16" sqref="F16"/>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43" t="s">
        <v>0</v>
      </c>
      <c r="B1" s="44"/>
      <c r="C1" s="44"/>
      <c r="D1" s="44"/>
      <c r="E1" s="44"/>
      <c r="F1" s="44"/>
      <c r="G1" s="1"/>
    </row>
    <row r="2" spans="1:7" ht="18.75">
      <c r="A2" s="45" t="s">
        <v>1</v>
      </c>
      <c r="B2" s="46"/>
      <c r="C2" s="46"/>
      <c r="D2" s="46"/>
      <c r="E2" s="46"/>
      <c r="F2" s="46"/>
      <c r="G2" s="1"/>
    </row>
    <row r="3" spans="1:7" ht="50.25" customHeight="1">
      <c r="A3" s="47" t="s">
        <v>2</v>
      </c>
      <c r="B3" s="47"/>
      <c r="C3" s="47"/>
      <c r="D3" s="47"/>
      <c r="E3" s="47"/>
      <c r="F3" s="47"/>
      <c r="G3" s="2"/>
    </row>
    <row r="4" spans="1:7">
      <c r="A4" s="3" t="s">
        <v>3</v>
      </c>
      <c r="B4" s="3" t="s">
        <v>4</v>
      </c>
      <c r="C4" s="3" t="s">
        <v>5</v>
      </c>
      <c r="D4" s="3" t="s">
        <v>6</v>
      </c>
      <c r="E4" s="3" t="s">
        <v>7</v>
      </c>
      <c r="F4" s="3" t="s">
        <v>8</v>
      </c>
    </row>
    <row r="5" spans="1:7" ht="21">
      <c r="A5" s="4">
        <v>1</v>
      </c>
      <c r="B5" s="4" t="s">
        <v>9</v>
      </c>
      <c r="C5" s="4">
        <v>2</v>
      </c>
      <c r="D5" s="4" t="s">
        <v>10</v>
      </c>
      <c r="E5" s="4">
        <v>261.12</v>
      </c>
      <c r="F5" s="5">
        <f>E5*C5</f>
        <v>522.24</v>
      </c>
    </row>
    <row r="6" spans="1:7" ht="114.75">
      <c r="A6" s="4" t="s">
        <v>11</v>
      </c>
      <c r="B6" s="6" t="s">
        <v>12</v>
      </c>
      <c r="C6" s="7">
        <v>75.53</v>
      </c>
      <c r="D6" s="8" t="s">
        <v>13</v>
      </c>
      <c r="E6" s="8">
        <v>120.53</v>
      </c>
      <c r="F6" s="5">
        <f t="shared" ref="F6:F15" si="0">E6*C6</f>
        <v>9103.6309000000001</v>
      </c>
    </row>
    <row r="7" spans="1:7" ht="89.25">
      <c r="A7" s="4" t="s">
        <v>14</v>
      </c>
      <c r="B7" s="9" t="s">
        <v>15</v>
      </c>
      <c r="C7" s="7">
        <v>28.33</v>
      </c>
      <c r="D7" s="8" t="s">
        <v>16</v>
      </c>
      <c r="E7" s="8">
        <v>223.35</v>
      </c>
      <c r="F7" s="5">
        <f t="shared" si="0"/>
        <v>6327.5054999999993</v>
      </c>
    </row>
    <row r="8" spans="1:7" ht="63.75">
      <c r="A8" s="4" t="s">
        <v>17</v>
      </c>
      <c r="B8" s="6" t="s">
        <v>18</v>
      </c>
      <c r="C8" s="7">
        <v>47.21</v>
      </c>
      <c r="D8" s="8" t="s">
        <v>16</v>
      </c>
      <c r="E8" s="8">
        <v>1149.1199999999999</v>
      </c>
      <c r="F8" s="5">
        <f t="shared" si="0"/>
        <v>54249.955199999997</v>
      </c>
    </row>
    <row r="9" spans="1:7" ht="102">
      <c r="A9" s="4" t="s">
        <v>19</v>
      </c>
      <c r="B9" s="6" t="s">
        <v>20</v>
      </c>
      <c r="C9" s="10">
        <v>56.7</v>
      </c>
      <c r="D9" s="8" t="s">
        <v>16</v>
      </c>
      <c r="E9" s="8">
        <v>5358.83</v>
      </c>
      <c r="F9" s="5">
        <f t="shared" si="0"/>
        <v>303845.66100000002</v>
      </c>
    </row>
    <row r="10" spans="1:7" ht="18.75">
      <c r="A10" s="11">
        <v>6</v>
      </c>
      <c r="B10" s="12" t="s">
        <v>21</v>
      </c>
      <c r="C10" s="7"/>
      <c r="D10" s="8"/>
      <c r="E10" s="8"/>
      <c r="F10" s="5"/>
    </row>
    <row r="11" spans="1:7">
      <c r="A11" s="11">
        <v>7</v>
      </c>
      <c r="B11" s="6" t="s">
        <v>22</v>
      </c>
      <c r="C11" s="7">
        <v>28.33</v>
      </c>
      <c r="D11" s="8" t="s">
        <v>13</v>
      </c>
      <c r="E11" s="8">
        <v>450.47</v>
      </c>
      <c r="F11" s="5">
        <f t="shared" si="0"/>
        <v>12761.8151</v>
      </c>
    </row>
    <row r="12" spans="1:7">
      <c r="A12" s="11">
        <v>8</v>
      </c>
      <c r="B12" s="6" t="s">
        <v>23</v>
      </c>
      <c r="C12" s="7">
        <v>25.5</v>
      </c>
      <c r="D12" s="8" t="s">
        <v>13</v>
      </c>
      <c r="E12" s="8">
        <v>880.61</v>
      </c>
      <c r="F12" s="5">
        <f t="shared" si="0"/>
        <v>22455.555</v>
      </c>
    </row>
    <row r="13" spans="1:7">
      <c r="A13" s="11">
        <v>9</v>
      </c>
      <c r="B13" s="6" t="s">
        <v>24</v>
      </c>
      <c r="C13" s="7">
        <v>47.21</v>
      </c>
      <c r="D13" s="8" t="s">
        <v>13</v>
      </c>
      <c r="E13" s="8">
        <v>831.81</v>
      </c>
      <c r="F13" s="5">
        <f t="shared" si="0"/>
        <v>39269.750099999997</v>
      </c>
    </row>
    <row r="14" spans="1:7">
      <c r="A14" s="11">
        <v>10</v>
      </c>
      <c r="B14" s="6" t="s">
        <v>25</v>
      </c>
      <c r="C14" s="7">
        <v>51</v>
      </c>
      <c r="D14" s="8" t="s">
        <v>13</v>
      </c>
      <c r="E14" s="8">
        <v>513.67999999999995</v>
      </c>
      <c r="F14" s="5">
        <f t="shared" si="0"/>
        <v>26197.679999999997</v>
      </c>
    </row>
    <row r="15" spans="1:7">
      <c r="A15" s="11">
        <v>11</v>
      </c>
      <c r="B15" s="6" t="s">
        <v>26</v>
      </c>
      <c r="C15" s="7">
        <v>75.53</v>
      </c>
      <c r="D15" s="8" t="s">
        <v>13</v>
      </c>
      <c r="E15" s="8">
        <v>177.16</v>
      </c>
      <c r="F15" s="5">
        <f t="shared" si="0"/>
        <v>13380.8948</v>
      </c>
    </row>
    <row r="16" spans="1:7">
      <c r="A16" s="13"/>
      <c r="B16" s="55"/>
      <c r="C16" s="55"/>
      <c r="D16" s="55"/>
      <c r="E16" s="55"/>
      <c r="F16" s="14">
        <f>SUM(F5:F15)</f>
        <v>488114.6876</v>
      </c>
    </row>
    <row r="17" spans="1:6" ht="21" customHeight="1">
      <c r="A17" s="15"/>
      <c r="B17" s="16"/>
      <c r="C17" s="16"/>
      <c r="D17" s="16"/>
      <c r="E17" s="16"/>
      <c r="F17" s="17"/>
    </row>
    <row r="18" spans="1:6" ht="21" customHeight="1">
      <c r="A18" s="15"/>
      <c r="B18" s="16"/>
      <c r="C18" s="16"/>
      <c r="D18" s="16"/>
      <c r="E18" s="16"/>
      <c r="F18" s="17"/>
    </row>
    <row r="19" spans="1:6" ht="43.5" customHeight="1">
      <c r="B19" s="51" t="s">
        <v>27</v>
      </c>
      <c r="C19" s="51"/>
      <c r="D19" s="51"/>
      <c r="E19" s="51"/>
      <c r="F19" s="51"/>
    </row>
  </sheetData>
  <mergeCells count="5">
    <mergeCell ref="A1:F1"/>
    <mergeCell ref="A2:F2"/>
    <mergeCell ref="A3:F3"/>
    <mergeCell ref="B16:E16"/>
    <mergeCell ref="B19:F19"/>
  </mergeCells>
  <pageMargins left="0.28000000000000003" right="0.16" top="0.43" bottom="0.44" header="0.3" footer="0.17"/>
  <pageSetup orientation="portrait" verticalDpi="0" r:id="rId1"/>
</worksheet>
</file>

<file path=xl/worksheets/sheet5.xml><?xml version="1.0" encoding="utf-8"?>
<worksheet xmlns="http://schemas.openxmlformats.org/spreadsheetml/2006/main" xmlns:r="http://schemas.openxmlformats.org/officeDocument/2006/relationships">
  <dimension ref="A1:G14"/>
  <sheetViews>
    <sheetView workbookViewId="0">
      <selection sqref="A1:XFD1048576"/>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43" t="s">
        <v>0</v>
      </c>
      <c r="B1" s="44"/>
      <c r="C1" s="44"/>
      <c r="D1" s="44"/>
      <c r="E1" s="44"/>
      <c r="F1" s="44"/>
      <c r="G1" s="1"/>
    </row>
    <row r="2" spans="1:7" ht="18.75">
      <c r="A2" s="45" t="s">
        <v>1</v>
      </c>
      <c r="B2" s="46"/>
      <c r="C2" s="46"/>
      <c r="D2" s="46"/>
      <c r="E2" s="46"/>
      <c r="F2" s="46"/>
      <c r="G2" s="1"/>
    </row>
    <row r="3" spans="1:7" ht="30" customHeight="1">
      <c r="A3" s="47" t="s">
        <v>112</v>
      </c>
      <c r="B3" s="47"/>
      <c r="C3" s="47"/>
      <c r="D3" s="47"/>
      <c r="E3" s="47"/>
      <c r="F3" s="47"/>
      <c r="G3" s="2"/>
    </row>
    <row r="4" spans="1:7">
      <c r="A4" s="3" t="s">
        <v>3</v>
      </c>
      <c r="B4" s="3" t="s">
        <v>4</v>
      </c>
      <c r="C4" s="3" t="s">
        <v>5</v>
      </c>
      <c r="D4" s="3" t="s">
        <v>6</v>
      </c>
      <c r="E4" s="3" t="s">
        <v>7</v>
      </c>
      <c r="F4" s="3" t="s">
        <v>8</v>
      </c>
    </row>
    <row r="5" spans="1:7" ht="114.75">
      <c r="A5" s="4" t="s">
        <v>45</v>
      </c>
      <c r="B5" s="6" t="s">
        <v>12</v>
      </c>
      <c r="C5" s="7">
        <v>28.33</v>
      </c>
      <c r="D5" s="8" t="s">
        <v>13</v>
      </c>
      <c r="E5" s="8">
        <v>120.53</v>
      </c>
      <c r="F5" s="24">
        <f t="shared" ref="F5:F10" si="0">E5*C5</f>
        <v>3414.6149</v>
      </c>
    </row>
    <row r="6" spans="1:7" ht="102">
      <c r="A6" s="4" t="s">
        <v>19</v>
      </c>
      <c r="B6" s="6" t="s">
        <v>113</v>
      </c>
      <c r="C6" s="7">
        <v>130.2799</v>
      </c>
      <c r="D6" s="8" t="s">
        <v>16</v>
      </c>
      <c r="E6" s="8">
        <v>5829</v>
      </c>
      <c r="F6" s="24">
        <f t="shared" si="0"/>
        <v>759401.53709999996</v>
      </c>
    </row>
    <row r="7" spans="1:7" ht="18.75">
      <c r="A7" s="4">
        <v>6</v>
      </c>
      <c r="B7" s="12" t="s">
        <v>21</v>
      </c>
      <c r="C7" s="7"/>
      <c r="D7" s="8"/>
      <c r="E7" s="8"/>
      <c r="F7" s="24"/>
    </row>
    <row r="8" spans="1:7" ht="15.75">
      <c r="A8" s="4" t="s">
        <v>104</v>
      </c>
      <c r="B8" s="6" t="s">
        <v>23</v>
      </c>
      <c r="C8" s="7">
        <v>55.91</v>
      </c>
      <c r="D8" s="8" t="s">
        <v>16</v>
      </c>
      <c r="E8" s="8">
        <v>880.61</v>
      </c>
      <c r="F8" s="24">
        <f t="shared" si="0"/>
        <v>49234.905099999996</v>
      </c>
    </row>
    <row r="9" spans="1:7" ht="15.75">
      <c r="A9" s="4" t="s">
        <v>108</v>
      </c>
      <c r="B9" s="6" t="s">
        <v>25</v>
      </c>
      <c r="C9" s="7">
        <v>111.82</v>
      </c>
      <c r="D9" s="8" t="s">
        <v>16</v>
      </c>
      <c r="E9" s="8">
        <v>513.67999999999995</v>
      </c>
      <c r="F9" s="24">
        <f t="shared" si="0"/>
        <v>57439.697599999992</v>
      </c>
    </row>
    <row r="10" spans="1:7">
      <c r="A10" s="4"/>
      <c r="B10" s="6" t="s">
        <v>114</v>
      </c>
      <c r="C10" s="7">
        <v>28.33</v>
      </c>
      <c r="D10" s="8" t="s">
        <v>115</v>
      </c>
      <c r="E10" s="8">
        <v>177.16</v>
      </c>
      <c r="F10" s="24">
        <f t="shared" si="0"/>
        <v>5018.9427999999998</v>
      </c>
    </row>
    <row r="11" spans="1:7">
      <c r="A11" s="4"/>
      <c r="B11" s="6"/>
      <c r="C11" s="56" t="s">
        <v>111</v>
      </c>
      <c r="D11" s="57"/>
      <c r="E11" s="58"/>
      <c r="F11" s="24">
        <f>SUM(F5:F10)</f>
        <v>874509.69749999989</v>
      </c>
    </row>
    <row r="12" spans="1:7" ht="21" customHeight="1">
      <c r="A12" s="15"/>
      <c r="B12" s="16"/>
      <c r="C12" s="16"/>
      <c r="D12" s="16"/>
      <c r="E12" s="16"/>
      <c r="F12" s="17"/>
    </row>
    <row r="13" spans="1:7" ht="21" customHeight="1">
      <c r="A13" s="15"/>
      <c r="B13" s="16"/>
      <c r="C13" s="16"/>
      <c r="D13" s="16"/>
      <c r="E13" s="16"/>
      <c r="F13" s="17"/>
    </row>
    <row r="14" spans="1:7" ht="43.5" customHeight="1">
      <c r="B14" s="51" t="s">
        <v>95</v>
      </c>
      <c r="C14" s="51"/>
      <c r="D14" s="51"/>
      <c r="E14" s="51"/>
      <c r="F14" s="51"/>
    </row>
  </sheetData>
  <mergeCells count="5">
    <mergeCell ref="A1:F1"/>
    <mergeCell ref="A2:F2"/>
    <mergeCell ref="A3:F3"/>
    <mergeCell ref="C11:E11"/>
    <mergeCell ref="B14:F14"/>
  </mergeCells>
  <pageMargins left="0.16" right="0.16" top="0.75" bottom="0.75" header="0.3" footer="0.3"/>
  <pageSetup orientation="portrait" verticalDpi="0" r:id="rId1"/>
</worksheet>
</file>

<file path=xl/worksheets/sheet6.xml><?xml version="1.0" encoding="utf-8"?>
<worksheet xmlns="http://schemas.openxmlformats.org/spreadsheetml/2006/main" xmlns:r="http://schemas.openxmlformats.org/officeDocument/2006/relationships">
  <dimension ref="A1:J24"/>
  <sheetViews>
    <sheetView topLeftCell="A16" workbookViewId="0">
      <selection activeCell="I19" sqref="I19:I20"/>
    </sheetView>
  </sheetViews>
  <sheetFormatPr defaultRowHeight="15"/>
  <cols>
    <col min="1" max="1" width="8.7109375" customWidth="1"/>
    <col min="2" max="2" width="44.140625" customWidth="1"/>
    <col min="3" max="5" width="13.5703125" hidden="1" customWidth="1"/>
    <col min="6" max="6" width="10.28515625" customWidth="1"/>
    <col min="7" max="8" width="11.5703125" customWidth="1"/>
    <col min="9" max="9" width="12.140625" customWidth="1"/>
  </cols>
  <sheetData>
    <row r="1" spans="1:10" ht="18.75">
      <c r="A1" s="43" t="s">
        <v>0</v>
      </c>
      <c r="B1" s="44"/>
      <c r="C1" s="44"/>
      <c r="D1" s="44"/>
      <c r="E1" s="44"/>
      <c r="F1" s="44"/>
      <c r="G1" s="44"/>
      <c r="H1" s="44"/>
      <c r="I1" s="44"/>
      <c r="J1" s="1"/>
    </row>
    <row r="2" spans="1:10" ht="18.75">
      <c r="A2" s="45" t="s">
        <v>1</v>
      </c>
      <c r="B2" s="46"/>
      <c r="C2" s="46"/>
      <c r="D2" s="46"/>
      <c r="E2" s="46"/>
      <c r="F2" s="46"/>
      <c r="G2" s="46"/>
      <c r="H2" s="46"/>
      <c r="I2" s="46"/>
      <c r="J2" s="1"/>
    </row>
    <row r="3" spans="1:10" ht="48.75" customHeight="1">
      <c r="A3" s="47" t="s">
        <v>44</v>
      </c>
      <c r="B3" s="47"/>
      <c r="C3" s="47"/>
      <c r="D3" s="47"/>
      <c r="E3" s="47"/>
      <c r="F3" s="47"/>
      <c r="G3" s="47"/>
      <c r="H3" s="47"/>
      <c r="I3" s="47"/>
      <c r="J3" s="2"/>
    </row>
    <row r="4" spans="1:10">
      <c r="A4" s="3" t="s">
        <v>3</v>
      </c>
      <c r="B4" s="3" t="s">
        <v>4</v>
      </c>
      <c r="C4" s="3">
        <v>1</v>
      </c>
      <c r="D4" s="3">
        <v>2</v>
      </c>
      <c r="E4" s="3">
        <v>3</v>
      </c>
      <c r="F4" s="3" t="s">
        <v>5</v>
      </c>
      <c r="G4" s="3" t="s">
        <v>6</v>
      </c>
      <c r="H4" s="3" t="s">
        <v>7</v>
      </c>
      <c r="I4" s="3" t="s">
        <v>8</v>
      </c>
    </row>
    <row r="5" spans="1:10" ht="114.75">
      <c r="A5" s="4" t="s">
        <v>45</v>
      </c>
      <c r="B5" s="6" t="s">
        <v>12</v>
      </c>
      <c r="C5" s="8">
        <v>132.33000000000001</v>
      </c>
      <c r="D5" s="8">
        <v>47.26</v>
      </c>
      <c r="E5" s="8">
        <v>27.23</v>
      </c>
      <c r="F5" s="11">
        <f t="shared" ref="F5:F18" si="0">C5+D5+E5</f>
        <v>206.82</v>
      </c>
      <c r="G5" s="8" t="s">
        <v>13</v>
      </c>
      <c r="H5" s="8">
        <v>120.53</v>
      </c>
      <c r="I5" s="24">
        <f>H5*F5</f>
        <v>24928.014599999999</v>
      </c>
    </row>
    <row r="6" spans="1:10" ht="89.25">
      <c r="A6" s="4" t="s">
        <v>46</v>
      </c>
      <c r="B6" s="9" t="s">
        <v>15</v>
      </c>
      <c r="C6" s="8">
        <v>12.4</v>
      </c>
      <c r="D6" s="8">
        <v>4.43</v>
      </c>
      <c r="E6" s="8">
        <v>2.5499999999999998</v>
      </c>
      <c r="F6" s="11">
        <f t="shared" si="0"/>
        <v>19.38</v>
      </c>
      <c r="G6" s="8" t="s">
        <v>16</v>
      </c>
      <c r="H6" s="8">
        <v>223.35</v>
      </c>
      <c r="I6" s="24">
        <f t="shared" ref="I6:I18" si="1">H6*F6</f>
        <v>4328.5229999999992</v>
      </c>
    </row>
    <row r="7" spans="1:10" ht="63.75">
      <c r="A7" s="4" t="s">
        <v>47</v>
      </c>
      <c r="B7" s="6" t="s">
        <v>18</v>
      </c>
      <c r="C7" s="8">
        <v>20.82</v>
      </c>
      <c r="D7" s="8">
        <v>7.44</v>
      </c>
      <c r="E7" s="8">
        <v>4.29</v>
      </c>
      <c r="F7" s="11">
        <f t="shared" si="0"/>
        <v>32.550000000000004</v>
      </c>
      <c r="G7" s="8" t="s">
        <v>16</v>
      </c>
      <c r="H7" s="8">
        <v>1149.1199999999999</v>
      </c>
      <c r="I7" s="24">
        <f t="shared" si="1"/>
        <v>37403.856</v>
      </c>
    </row>
    <row r="8" spans="1:10" ht="102">
      <c r="A8" s="4" t="s">
        <v>48</v>
      </c>
      <c r="B8" s="6" t="s">
        <v>20</v>
      </c>
      <c r="C8" s="8">
        <v>17.5</v>
      </c>
      <c r="D8" s="8">
        <v>6.2</v>
      </c>
      <c r="E8" s="8">
        <v>3.4</v>
      </c>
      <c r="F8" s="11">
        <f t="shared" si="0"/>
        <v>27.099999999999998</v>
      </c>
      <c r="G8" s="8" t="s">
        <v>16</v>
      </c>
      <c r="H8" s="8">
        <v>5358.83</v>
      </c>
      <c r="I8" s="24">
        <f t="shared" si="1"/>
        <v>145224.29299999998</v>
      </c>
    </row>
    <row r="9" spans="1:10" ht="89.25">
      <c r="A9" s="4" t="s">
        <v>49</v>
      </c>
      <c r="B9" s="6" t="s">
        <v>50</v>
      </c>
      <c r="C9" s="8">
        <v>39.65</v>
      </c>
      <c r="D9" s="8">
        <v>15.93</v>
      </c>
      <c r="E9" s="8">
        <v>7.65</v>
      </c>
      <c r="F9" s="11">
        <f t="shared" si="0"/>
        <v>63.23</v>
      </c>
      <c r="G9" s="8" t="s">
        <v>13</v>
      </c>
      <c r="H9" s="8">
        <v>2500.12</v>
      </c>
      <c r="I9" s="24">
        <f t="shared" si="1"/>
        <v>158082.5876</v>
      </c>
    </row>
    <row r="10" spans="1:10" ht="63.75">
      <c r="A10" s="23" t="s">
        <v>51</v>
      </c>
      <c r="B10" s="6" t="s">
        <v>35</v>
      </c>
      <c r="C10" s="8">
        <v>314.41000000000003</v>
      </c>
      <c r="D10" s="8">
        <v>112.29</v>
      </c>
      <c r="E10" s="8">
        <v>53.9</v>
      </c>
      <c r="F10" s="11">
        <f t="shared" si="0"/>
        <v>480.6</v>
      </c>
      <c r="G10" s="8" t="s">
        <v>36</v>
      </c>
      <c r="H10" s="8">
        <v>245.79</v>
      </c>
      <c r="I10" s="24">
        <f t="shared" si="1"/>
        <v>118126.674</v>
      </c>
    </row>
    <row r="11" spans="1:10" ht="102">
      <c r="A11" s="4" t="s">
        <v>52</v>
      </c>
      <c r="B11" s="6" t="s">
        <v>53</v>
      </c>
      <c r="C11" s="8">
        <v>16.510000000000002</v>
      </c>
      <c r="D11" s="8">
        <v>2.36</v>
      </c>
      <c r="E11" s="8">
        <v>2.83</v>
      </c>
      <c r="F11" s="11">
        <f t="shared" si="0"/>
        <v>21.700000000000003</v>
      </c>
      <c r="G11" s="8" t="s">
        <v>54</v>
      </c>
      <c r="H11" s="8">
        <v>5489.86</v>
      </c>
      <c r="I11" s="24">
        <f t="shared" si="1"/>
        <v>119129.96200000001</v>
      </c>
    </row>
    <row r="12" spans="1:10" ht="89.25">
      <c r="A12" s="4" t="s">
        <v>55</v>
      </c>
      <c r="B12" s="6" t="s">
        <v>56</v>
      </c>
      <c r="C12" s="8">
        <v>1.32</v>
      </c>
      <c r="D12" s="8">
        <v>0.21</v>
      </c>
      <c r="E12" s="8">
        <v>0.25</v>
      </c>
      <c r="F12" s="11">
        <f t="shared" si="0"/>
        <v>1.78</v>
      </c>
      <c r="G12" s="8" t="s">
        <v>54</v>
      </c>
      <c r="H12" s="8">
        <v>65841.84</v>
      </c>
      <c r="I12" s="24">
        <f t="shared" si="1"/>
        <v>117198.4752</v>
      </c>
    </row>
    <row r="13" spans="1:10" ht="18.75">
      <c r="A13" s="4">
        <v>9</v>
      </c>
      <c r="B13" s="12" t="s">
        <v>21</v>
      </c>
      <c r="C13" s="25"/>
      <c r="D13" s="25"/>
      <c r="E13" s="25"/>
      <c r="F13" s="11"/>
      <c r="G13" s="8"/>
      <c r="H13" s="8"/>
      <c r="I13" s="24"/>
    </row>
    <row r="14" spans="1:10" ht="15.75">
      <c r="A14" s="4">
        <v>10</v>
      </c>
      <c r="B14" s="6" t="s">
        <v>22</v>
      </c>
      <c r="C14" s="8">
        <v>12.4</v>
      </c>
      <c r="D14" s="8">
        <v>4.43</v>
      </c>
      <c r="E14" s="8">
        <v>2.5499999999999998</v>
      </c>
      <c r="F14" s="11">
        <f t="shared" si="0"/>
        <v>19.38</v>
      </c>
      <c r="G14" s="8" t="s">
        <v>16</v>
      </c>
      <c r="H14" s="8">
        <v>450.47</v>
      </c>
      <c r="I14" s="24">
        <f t="shared" si="1"/>
        <v>8730.1085999999996</v>
      </c>
    </row>
    <row r="15" spans="1:10" ht="15.75">
      <c r="A15" s="4">
        <v>11</v>
      </c>
      <c r="B15" s="6" t="s">
        <v>23</v>
      </c>
      <c r="C15" s="8">
        <v>35.520000000000003</v>
      </c>
      <c r="D15" s="8">
        <v>11.92</v>
      </c>
      <c r="E15" s="8">
        <v>6.64</v>
      </c>
      <c r="F15" s="11">
        <f t="shared" si="0"/>
        <v>54.080000000000005</v>
      </c>
      <c r="G15" s="8" t="s">
        <v>16</v>
      </c>
      <c r="H15" s="8">
        <v>880.61</v>
      </c>
      <c r="I15" s="24">
        <f t="shared" si="1"/>
        <v>47623.388800000008</v>
      </c>
    </row>
    <row r="16" spans="1:10" ht="15.75">
      <c r="A16" s="4">
        <v>12</v>
      </c>
      <c r="B16" s="6" t="s">
        <v>57</v>
      </c>
      <c r="C16" s="8">
        <v>60.5</v>
      </c>
      <c r="D16" s="8">
        <v>23.4</v>
      </c>
      <c r="E16" s="8">
        <v>11.9</v>
      </c>
      <c r="F16" s="11">
        <f t="shared" si="0"/>
        <v>95.800000000000011</v>
      </c>
      <c r="G16" s="8" t="s">
        <v>16</v>
      </c>
      <c r="H16" s="8">
        <v>831.81</v>
      </c>
      <c r="I16" s="24">
        <f t="shared" si="1"/>
        <v>79687.398000000001</v>
      </c>
    </row>
    <row r="17" spans="1:10" ht="15.75">
      <c r="A17" s="4">
        <v>13</v>
      </c>
      <c r="B17" s="6" t="s">
        <v>25</v>
      </c>
      <c r="C17" s="26">
        <v>29.92</v>
      </c>
      <c r="D17" s="8">
        <v>7.68</v>
      </c>
      <c r="E17" s="8">
        <v>5.52</v>
      </c>
      <c r="F17" s="11">
        <f t="shared" si="0"/>
        <v>43.120000000000005</v>
      </c>
      <c r="G17" s="8" t="s">
        <v>16</v>
      </c>
      <c r="H17" s="8">
        <v>513.67999999999995</v>
      </c>
      <c r="I17" s="24">
        <f t="shared" si="1"/>
        <v>22149.881600000001</v>
      </c>
    </row>
    <row r="18" spans="1:10" ht="15.75">
      <c r="A18" s="4">
        <v>14</v>
      </c>
      <c r="B18" s="6" t="s">
        <v>58</v>
      </c>
      <c r="C18" s="26">
        <v>132.33000000000001</v>
      </c>
      <c r="D18" s="8">
        <v>47.26</v>
      </c>
      <c r="E18" s="8">
        <v>27.23</v>
      </c>
      <c r="F18" s="11">
        <f t="shared" si="0"/>
        <v>206.82</v>
      </c>
      <c r="G18" s="8" t="s">
        <v>16</v>
      </c>
      <c r="H18" s="8">
        <v>177.16</v>
      </c>
      <c r="I18" s="24">
        <f t="shared" si="1"/>
        <v>36640.231199999995</v>
      </c>
    </row>
    <row r="19" spans="1:10">
      <c r="A19" s="4"/>
      <c r="B19" s="6"/>
      <c r="C19" s="6"/>
      <c r="D19" s="6"/>
      <c r="E19" s="6"/>
      <c r="F19" s="59" t="s">
        <v>59</v>
      </c>
      <c r="G19" s="59"/>
      <c r="H19" s="59"/>
      <c r="I19" s="24">
        <f>SUM(I5:I18)</f>
        <v>919253.39360000007</v>
      </c>
    </row>
    <row r="20" spans="1:10">
      <c r="A20" s="27"/>
      <c r="B20" s="28"/>
      <c r="C20" s="28"/>
      <c r="D20" s="28"/>
      <c r="E20" s="28"/>
      <c r="F20" s="60" t="s">
        <v>60</v>
      </c>
      <c r="G20" s="60"/>
      <c r="H20" s="60"/>
      <c r="I20" s="29">
        <f>I19*12/100</f>
        <v>110310.40723200001</v>
      </c>
      <c r="J20" s="30"/>
    </row>
    <row r="21" spans="1:10">
      <c r="A21" s="27"/>
      <c r="B21" s="28"/>
      <c r="C21" s="28"/>
      <c r="D21" s="28"/>
      <c r="E21" s="28"/>
      <c r="F21" s="60" t="s">
        <v>61</v>
      </c>
      <c r="G21" s="60"/>
      <c r="H21" s="60"/>
      <c r="I21" s="29">
        <f>I20+I19</f>
        <v>1029563.8008320001</v>
      </c>
      <c r="J21" s="30"/>
    </row>
    <row r="22" spans="1:10" ht="21" customHeight="1">
      <c r="A22" s="30"/>
      <c r="B22" s="31"/>
      <c r="C22" s="31"/>
      <c r="D22" s="31"/>
      <c r="E22" s="31"/>
      <c r="F22" s="31"/>
      <c r="G22" s="31"/>
      <c r="H22" s="31"/>
      <c r="I22" s="32"/>
      <c r="J22" s="30"/>
    </row>
    <row r="23" spans="1:10" ht="21" customHeight="1">
      <c r="A23" s="30"/>
      <c r="B23" s="31"/>
      <c r="C23" s="31"/>
      <c r="D23" s="31"/>
      <c r="E23" s="31"/>
      <c r="F23" s="31"/>
      <c r="G23" s="31"/>
      <c r="H23" s="31"/>
      <c r="I23" s="32"/>
      <c r="J23" s="30"/>
    </row>
    <row r="24" spans="1:10" ht="43.5" customHeight="1">
      <c r="B24" s="51" t="s">
        <v>27</v>
      </c>
      <c r="C24" s="51"/>
      <c r="D24" s="51"/>
      <c r="E24" s="51"/>
      <c r="F24" s="51"/>
      <c r="G24" s="51"/>
      <c r="H24" s="51"/>
      <c r="I24" s="51"/>
    </row>
  </sheetData>
  <mergeCells count="7">
    <mergeCell ref="B24:I24"/>
    <mergeCell ref="A1:I1"/>
    <mergeCell ref="A2:I2"/>
    <mergeCell ref="A3:I3"/>
    <mergeCell ref="F19:H19"/>
    <mergeCell ref="F20:H20"/>
    <mergeCell ref="F21:H21"/>
  </mergeCells>
  <pageMargins left="0.2" right="0.34" top="0.75" bottom="0.4" header="0.3" footer="0.17"/>
  <pageSetup orientation="portrait" verticalDpi="0" r:id="rId1"/>
</worksheet>
</file>

<file path=xl/worksheets/sheet7.xml><?xml version="1.0" encoding="utf-8"?>
<worksheet xmlns="http://schemas.openxmlformats.org/spreadsheetml/2006/main" xmlns:r="http://schemas.openxmlformats.org/officeDocument/2006/relationships">
  <dimension ref="A1:G23"/>
  <sheetViews>
    <sheetView workbookViewId="0">
      <selection activeCell="A3" sqref="A3:F3"/>
    </sheetView>
  </sheetViews>
  <sheetFormatPr defaultRowHeight="15"/>
  <cols>
    <col min="1" max="1" width="7.7109375" customWidth="1"/>
    <col min="2" max="2" width="45.140625" customWidth="1"/>
    <col min="3" max="3" width="9.5703125" customWidth="1"/>
    <col min="4" max="4" width="10.140625" customWidth="1"/>
    <col min="5" max="5" width="11.5703125" customWidth="1"/>
    <col min="6" max="6" width="12.140625" customWidth="1"/>
  </cols>
  <sheetData>
    <row r="1" spans="1:7" ht="18.75">
      <c r="A1" s="43" t="s">
        <v>0</v>
      </c>
      <c r="B1" s="44"/>
      <c r="C1" s="44"/>
      <c r="D1" s="44"/>
      <c r="E1" s="44"/>
      <c r="F1" s="44"/>
      <c r="G1" s="1"/>
    </row>
    <row r="2" spans="1:7" ht="18.75">
      <c r="A2" s="45" t="s">
        <v>1</v>
      </c>
      <c r="B2" s="46"/>
      <c r="C2" s="46"/>
      <c r="D2" s="46"/>
      <c r="E2" s="46"/>
      <c r="F2" s="46"/>
      <c r="G2" s="1"/>
    </row>
    <row r="3" spans="1:7" ht="30" customHeight="1">
      <c r="A3" s="47" t="s">
        <v>154</v>
      </c>
      <c r="B3" s="47"/>
      <c r="C3" s="47"/>
      <c r="D3" s="47"/>
      <c r="E3" s="47"/>
      <c r="F3" s="47"/>
      <c r="G3" s="2"/>
    </row>
    <row r="4" spans="1:7">
      <c r="A4" s="3" t="s">
        <v>3</v>
      </c>
      <c r="B4" s="3" t="s">
        <v>4</v>
      </c>
      <c r="C4" s="3" t="s">
        <v>5</v>
      </c>
      <c r="D4" s="3" t="s">
        <v>6</v>
      </c>
      <c r="E4" s="3" t="s">
        <v>7</v>
      </c>
      <c r="F4" s="3" t="s">
        <v>8</v>
      </c>
    </row>
    <row r="5" spans="1:7" ht="27.75" customHeight="1">
      <c r="A5" s="8">
        <v>1</v>
      </c>
      <c r="B5" s="42" t="s">
        <v>155</v>
      </c>
      <c r="C5" s="8">
        <v>4</v>
      </c>
      <c r="D5" s="8" t="s">
        <v>10</v>
      </c>
      <c r="E5" s="8">
        <v>272.99</v>
      </c>
      <c r="F5" s="7">
        <f>E5*C5</f>
        <v>1091.96</v>
      </c>
    </row>
    <row r="6" spans="1:7" ht="114.75">
      <c r="A6" s="4" t="s">
        <v>11</v>
      </c>
      <c r="B6" s="6" t="s">
        <v>149</v>
      </c>
      <c r="C6" s="7">
        <v>387.77</v>
      </c>
      <c r="D6" s="8" t="s">
        <v>13</v>
      </c>
      <c r="E6" s="8">
        <v>120.53</v>
      </c>
      <c r="F6" s="7">
        <f>E6*C6</f>
        <v>46737.918099999995</v>
      </c>
    </row>
    <row r="7" spans="1:7" ht="78" customHeight="1">
      <c r="A7" s="4" t="s">
        <v>14</v>
      </c>
      <c r="B7" s="6" t="s">
        <v>15</v>
      </c>
      <c r="C7" s="7">
        <v>3.88</v>
      </c>
      <c r="D7" s="8" t="s">
        <v>13</v>
      </c>
      <c r="E7" s="8">
        <v>223.35</v>
      </c>
      <c r="F7" s="7">
        <f t="shared" ref="F7:F13" si="0">E7*C7</f>
        <v>866.59799999999996</v>
      </c>
    </row>
    <row r="8" spans="1:7" ht="63.75">
      <c r="A8" s="4" t="s">
        <v>17</v>
      </c>
      <c r="B8" s="6" t="s">
        <v>18</v>
      </c>
      <c r="C8" s="7">
        <v>6.46</v>
      </c>
      <c r="D8" s="8" t="s">
        <v>16</v>
      </c>
      <c r="E8" s="8">
        <v>1149.1199999999999</v>
      </c>
      <c r="F8" s="7">
        <f t="shared" si="0"/>
        <v>7423.3151999999991</v>
      </c>
    </row>
    <row r="9" spans="1:7" ht="102">
      <c r="A9" s="4" t="s">
        <v>31</v>
      </c>
      <c r="B9" s="6" t="s">
        <v>20</v>
      </c>
      <c r="C9" s="7">
        <v>6.0699800000000002</v>
      </c>
      <c r="D9" s="8" t="s">
        <v>16</v>
      </c>
      <c r="E9" s="8">
        <v>5358.83</v>
      </c>
      <c r="F9" s="7">
        <f t="shared" si="0"/>
        <v>32527.990923400001</v>
      </c>
    </row>
    <row r="10" spans="1:7" ht="89.25">
      <c r="A10" s="4" t="s">
        <v>32</v>
      </c>
      <c r="B10" s="6" t="s">
        <v>50</v>
      </c>
      <c r="C10" s="7">
        <v>14.37269697</v>
      </c>
      <c r="D10" s="8" t="s">
        <v>16</v>
      </c>
      <c r="E10" s="8">
        <v>2502.14</v>
      </c>
      <c r="F10" s="7">
        <f t="shared" si="0"/>
        <v>35962.499996515799</v>
      </c>
    </row>
    <row r="11" spans="1:7" ht="63.75">
      <c r="A11" s="23" t="s">
        <v>34</v>
      </c>
      <c r="B11" s="6" t="s">
        <v>35</v>
      </c>
      <c r="C11" s="7">
        <v>112.672094</v>
      </c>
      <c r="D11" s="8" t="s">
        <v>36</v>
      </c>
      <c r="E11" s="8">
        <v>234.61</v>
      </c>
      <c r="F11" s="7">
        <f t="shared" si="0"/>
        <v>26433.999973340004</v>
      </c>
    </row>
    <row r="12" spans="1:7" ht="102">
      <c r="A12" s="23" t="s">
        <v>156</v>
      </c>
      <c r="B12" s="6" t="s">
        <v>53</v>
      </c>
      <c r="C12" s="7">
        <v>5.3699130000000004</v>
      </c>
      <c r="D12" s="8" t="s">
        <v>16</v>
      </c>
      <c r="E12" s="8">
        <v>5489.66</v>
      </c>
      <c r="F12" s="7">
        <f t="shared" si="0"/>
        <v>29478.996599580001</v>
      </c>
    </row>
    <row r="13" spans="1:7" ht="89.25">
      <c r="A13" s="23" t="s">
        <v>101</v>
      </c>
      <c r="B13" s="6" t="s">
        <v>56</v>
      </c>
      <c r="C13" s="7">
        <v>0.39</v>
      </c>
      <c r="D13" s="8" t="s">
        <v>54</v>
      </c>
      <c r="E13" s="8">
        <v>65841.84</v>
      </c>
      <c r="F13" s="7">
        <f t="shared" si="0"/>
        <v>25678.317599999998</v>
      </c>
    </row>
    <row r="14" spans="1:7" ht="18.75">
      <c r="A14" s="11">
        <v>10</v>
      </c>
      <c r="B14" s="12" t="s">
        <v>21</v>
      </c>
      <c r="C14" s="7"/>
      <c r="D14" s="8"/>
      <c r="E14" s="8"/>
      <c r="F14" s="7"/>
    </row>
    <row r="15" spans="1:7" ht="15.75" customHeight="1">
      <c r="A15" s="11">
        <v>11</v>
      </c>
      <c r="B15" s="6" t="s">
        <v>39</v>
      </c>
      <c r="C15" s="7">
        <v>3.88</v>
      </c>
      <c r="D15" s="8" t="s">
        <v>13</v>
      </c>
      <c r="E15" s="8">
        <v>418.87</v>
      </c>
      <c r="F15" s="7">
        <f t="shared" ref="F15:F19" si="1">E15*C15</f>
        <v>1625.2156</v>
      </c>
    </row>
    <row r="16" spans="1:7" ht="15.75" customHeight="1">
      <c r="A16" s="11">
        <v>12</v>
      </c>
      <c r="B16" s="6" t="s">
        <v>40</v>
      </c>
      <c r="C16" s="7">
        <v>12.49</v>
      </c>
      <c r="D16" s="8" t="s">
        <v>13</v>
      </c>
      <c r="E16" s="8">
        <v>907.31</v>
      </c>
      <c r="F16" s="7">
        <f t="shared" si="1"/>
        <v>11332.3019</v>
      </c>
    </row>
    <row r="17" spans="1:6" ht="15.75" customHeight="1">
      <c r="A17" s="11">
        <v>13</v>
      </c>
      <c r="B17" s="6" t="s">
        <v>41</v>
      </c>
      <c r="C17" s="7">
        <v>20.83222</v>
      </c>
      <c r="D17" s="8" t="s">
        <v>13</v>
      </c>
      <c r="E17" s="8">
        <v>863.23</v>
      </c>
      <c r="F17" s="7">
        <f t="shared" si="1"/>
        <v>17982.997270600001</v>
      </c>
    </row>
    <row r="18" spans="1:6">
      <c r="A18" s="11">
        <v>14</v>
      </c>
      <c r="B18" s="6" t="s">
        <v>42</v>
      </c>
      <c r="C18" s="7">
        <v>10.1</v>
      </c>
      <c r="D18" s="8" t="s">
        <v>13</v>
      </c>
      <c r="E18" s="8">
        <v>541.66999999999996</v>
      </c>
      <c r="F18" s="7">
        <f t="shared" si="1"/>
        <v>5470.8669999999993</v>
      </c>
    </row>
    <row r="19" spans="1:6">
      <c r="A19" s="11">
        <v>15</v>
      </c>
      <c r="B19" s="6" t="s">
        <v>26</v>
      </c>
      <c r="C19" s="7">
        <v>387.77</v>
      </c>
      <c r="D19" s="8" t="s">
        <v>13</v>
      </c>
      <c r="E19" s="8">
        <v>177.16</v>
      </c>
      <c r="F19" s="7">
        <f t="shared" si="1"/>
        <v>68697.333199999994</v>
      </c>
    </row>
    <row r="20" spans="1:6">
      <c r="A20" s="13"/>
      <c r="B20" s="55"/>
      <c r="C20" s="55"/>
      <c r="D20" s="55"/>
      <c r="E20" s="55"/>
      <c r="F20" s="14">
        <f>SUM(F5:F19)</f>
        <v>311310.31136343576</v>
      </c>
    </row>
    <row r="21" spans="1:6">
      <c r="A21" s="15"/>
      <c r="B21" s="16"/>
      <c r="C21" s="16"/>
      <c r="D21" s="16"/>
      <c r="E21" s="16"/>
      <c r="F21" s="17"/>
    </row>
    <row r="22" spans="1:6">
      <c r="A22" s="15"/>
      <c r="B22" s="16"/>
      <c r="C22" s="16"/>
      <c r="D22" s="16"/>
      <c r="E22" s="16"/>
      <c r="F22" s="17"/>
    </row>
    <row r="23" spans="1:6" ht="50.25" customHeight="1">
      <c r="B23" s="51" t="s">
        <v>27</v>
      </c>
      <c r="C23" s="51"/>
      <c r="D23" s="51"/>
      <c r="E23" s="51"/>
      <c r="F23" s="51"/>
    </row>
  </sheetData>
  <mergeCells count="5">
    <mergeCell ref="A1:F1"/>
    <mergeCell ref="A2:F2"/>
    <mergeCell ref="A3:F3"/>
    <mergeCell ref="B20:E20"/>
    <mergeCell ref="B23:F23"/>
  </mergeCells>
  <pageMargins left="0.3" right="0.16" top="0.75" bottom="0.33" header="0.3" footer="0.17"/>
  <pageSetup orientation="portrait" verticalDpi="0" r:id="rId1"/>
</worksheet>
</file>

<file path=xl/worksheets/sheet8.xml><?xml version="1.0" encoding="utf-8"?>
<worksheet xmlns="http://schemas.openxmlformats.org/spreadsheetml/2006/main" xmlns:r="http://schemas.openxmlformats.org/officeDocument/2006/relationships">
  <dimension ref="A1:G24"/>
  <sheetViews>
    <sheetView topLeftCell="A16" workbookViewId="0">
      <selection sqref="A1:XFD1048576"/>
    </sheetView>
  </sheetViews>
  <sheetFormatPr defaultRowHeight="15"/>
  <cols>
    <col min="1" max="1" width="7.7109375" customWidth="1"/>
    <col min="2" max="2" width="45.140625" customWidth="1"/>
    <col min="3" max="3" width="9.5703125" customWidth="1"/>
    <col min="4" max="4" width="10.140625" customWidth="1"/>
    <col min="5" max="5" width="11.5703125" customWidth="1"/>
    <col min="6" max="6" width="12.140625" customWidth="1"/>
  </cols>
  <sheetData>
    <row r="1" spans="1:7" ht="18.75">
      <c r="A1" s="43" t="s">
        <v>0</v>
      </c>
      <c r="B1" s="44"/>
      <c r="C1" s="44"/>
      <c r="D1" s="44"/>
      <c r="E1" s="44"/>
      <c r="F1" s="44"/>
      <c r="G1" s="1"/>
    </row>
    <row r="2" spans="1:7" ht="18.75">
      <c r="A2" s="45" t="s">
        <v>1</v>
      </c>
      <c r="B2" s="46"/>
      <c r="C2" s="46"/>
      <c r="D2" s="46"/>
      <c r="E2" s="46"/>
      <c r="F2" s="46"/>
      <c r="G2" s="1"/>
    </row>
    <row r="3" spans="1:7" ht="30" customHeight="1">
      <c r="A3" s="47" t="s">
        <v>157</v>
      </c>
      <c r="B3" s="47"/>
      <c r="C3" s="47"/>
      <c r="D3" s="47"/>
      <c r="E3" s="47"/>
      <c r="F3" s="47"/>
      <c r="G3" s="2"/>
    </row>
    <row r="4" spans="1:7">
      <c r="A4" s="3" t="s">
        <v>3</v>
      </c>
      <c r="B4" s="3" t="s">
        <v>4</v>
      </c>
      <c r="C4" s="3" t="s">
        <v>5</v>
      </c>
      <c r="D4" s="3" t="s">
        <v>6</v>
      </c>
      <c r="E4" s="3" t="s">
        <v>7</v>
      </c>
      <c r="F4" s="3" t="s">
        <v>8</v>
      </c>
    </row>
    <row r="5" spans="1:7" ht="27.75" customHeight="1">
      <c r="A5" s="8">
        <v>1</v>
      </c>
      <c r="B5" s="42" t="s">
        <v>155</v>
      </c>
      <c r="C5" s="8">
        <v>3</v>
      </c>
      <c r="D5" s="8" t="s">
        <v>10</v>
      </c>
      <c r="E5" s="8">
        <v>272.99</v>
      </c>
      <c r="F5" s="7">
        <f>E5*C5</f>
        <v>818.97</v>
      </c>
    </row>
    <row r="6" spans="1:7" ht="27.75" customHeight="1">
      <c r="A6" s="8" t="s">
        <v>64</v>
      </c>
      <c r="B6" s="42" t="s">
        <v>158</v>
      </c>
      <c r="C6" s="8">
        <v>0.81599999999999995</v>
      </c>
      <c r="D6" s="8" t="s">
        <v>13</v>
      </c>
      <c r="E6" s="8">
        <v>688.52</v>
      </c>
      <c r="F6" s="7">
        <f t="shared" ref="F6:F20" si="0">E6*C6</f>
        <v>561.83231999999998</v>
      </c>
    </row>
    <row r="7" spans="1:7" ht="27.75" customHeight="1">
      <c r="A7" s="8" t="s">
        <v>159</v>
      </c>
      <c r="B7" s="42" t="s">
        <v>160</v>
      </c>
      <c r="C7" s="8">
        <v>1.8120000000000001</v>
      </c>
      <c r="D7" s="8" t="s">
        <v>13</v>
      </c>
      <c r="E7" s="8">
        <v>390.16</v>
      </c>
      <c r="F7" s="7">
        <f t="shared" si="0"/>
        <v>706.96992000000012</v>
      </c>
    </row>
    <row r="8" spans="1:7" ht="27.75" customHeight="1">
      <c r="A8" s="8" t="s">
        <v>161</v>
      </c>
      <c r="B8" s="42" t="s">
        <v>162</v>
      </c>
      <c r="C8" s="8">
        <v>0.54400000000000004</v>
      </c>
      <c r="D8" s="8" t="s">
        <v>13</v>
      </c>
      <c r="E8" s="8">
        <v>1435.57</v>
      </c>
      <c r="F8" s="7">
        <f t="shared" si="0"/>
        <v>780.95008000000007</v>
      </c>
    </row>
    <row r="9" spans="1:7" ht="114.75">
      <c r="A9" s="4" t="s">
        <v>11</v>
      </c>
      <c r="B9" s="6" t="s">
        <v>149</v>
      </c>
      <c r="C9" s="7">
        <v>8.61</v>
      </c>
      <c r="D9" s="8" t="s">
        <v>13</v>
      </c>
      <c r="E9" s="8">
        <v>120.53</v>
      </c>
      <c r="F9" s="7">
        <f t="shared" si="0"/>
        <v>1037.7632999999998</v>
      </c>
    </row>
    <row r="10" spans="1:7" ht="78" customHeight="1">
      <c r="A10" s="4" t="s">
        <v>14</v>
      </c>
      <c r="B10" s="6" t="s">
        <v>15</v>
      </c>
      <c r="C10" s="7">
        <v>0.76</v>
      </c>
      <c r="D10" s="8" t="s">
        <v>13</v>
      </c>
      <c r="E10" s="8">
        <v>223.35</v>
      </c>
      <c r="F10" s="7">
        <f t="shared" si="0"/>
        <v>169.74600000000001</v>
      </c>
    </row>
    <row r="11" spans="1:7" ht="63.75">
      <c r="A11" s="4" t="s">
        <v>17</v>
      </c>
      <c r="B11" s="6" t="s">
        <v>18</v>
      </c>
      <c r="C11" s="7">
        <v>0.94399999999999995</v>
      </c>
      <c r="D11" s="8" t="s">
        <v>16</v>
      </c>
      <c r="E11" s="8">
        <v>1149.1199999999999</v>
      </c>
      <c r="F11" s="7">
        <f t="shared" si="0"/>
        <v>1084.7692799999998</v>
      </c>
    </row>
    <row r="12" spans="1:7" ht="102">
      <c r="A12" s="4" t="s">
        <v>31</v>
      </c>
      <c r="B12" s="6" t="s">
        <v>163</v>
      </c>
      <c r="C12" s="7">
        <v>3.3980000000000001</v>
      </c>
      <c r="D12" s="8" t="s">
        <v>16</v>
      </c>
      <c r="E12" s="8">
        <v>5829</v>
      </c>
      <c r="F12" s="7">
        <f t="shared" si="0"/>
        <v>19806.941999999999</v>
      </c>
    </row>
    <row r="13" spans="1:7" ht="102">
      <c r="A13" s="23" t="s">
        <v>156</v>
      </c>
      <c r="B13" s="6" t="s">
        <v>53</v>
      </c>
      <c r="C13" s="7">
        <v>1.51</v>
      </c>
      <c r="D13" s="8" t="s">
        <v>16</v>
      </c>
      <c r="E13" s="8">
        <v>5489.66</v>
      </c>
      <c r="F13" s="7">
        <f t="shared" si="0"/>
        <v>8289.3865999999998</v>
      </c>
    </row>
    <row r="14" spans="1:7" ht="89.25">
      <c r="A14" s="23" t="s">
        <v>101</v>
      </c>
      <c r="B14" s="6" t="s">
        <v>56</v>
      </c>
      <c r="C14" s="7">
        <v>0.52</v>
      </c>
      <c r="D14" s="8" t="s">
        <v>54</v>
      </c>
      <c r="E14" s="8">
        <v>63762.52</v>
      </c>
      <c r="F14" s="7">
        <f t="shared" si="0"/>
        <v>33156.510399999999</v>
      </c>
    </row>
    <row r="15" spans="1:7" ht="18.75">
      <c r="A15" s="11">
        <v>10</v>
      </c>
      <c r="B15" s="12" t="s">
        <v>21</v>
      </c>
      <c r="C15" s="7"/>
      <c r="D15" s="8"/>
      <c r="E15" s="8"/>
      <c r="F15" s="7"/>
    </row>
    <row r="16" spans="1:7" ht="15.75" customHeight="1">
      <c r="A16" s="11">
        <v>11</v>
      </c>
      <c r="B16" s="6" t="s">
        <v>103</v>
      </c>
      <c r="C16" s="7">
        <v>0.75679799999999997</v>
      </c>
      <c r="D16" s="8" t="s">
        <v>13</v>
      </c>
      <c r="E16" s="8">
        <v>418.87</v>
      </c>
      <c r="F16" s="7">
        <f t="shared" si="0"/>
        <v>316.99997825999998</v>
      </c>
    </row>
    <row r="17" spans="1:6" ht="15.75" customHeight="1">
      <c r="A17" s="11">
        <v>12</v>
      </c>
      <c r="B17" s="6" t="s">
        <v>105</v>
      </c>
      <c r="C17" s="7">
        <v>1.461446</v>
      </c>
      <c r="D17" s="8" t="s">
        <v>13</v>
      </c>
      <c r="E17" s="8">
        <v>907.32</v>
      </c>
      <c r="F17" s="7">
        <f t="shared" si="0"/>
        <v>1325.9991847200001</v>
      </c>
    </row>
    <row r="18" spans="1:6" ht="15.75" customHeight="1">
      <c r="A18" s="11">
        <v>13</v>
      </c>
      <c r="B18" s="6" t="s">
        <v>164</v>
      </c>
      <c r="C18" s="7">
        <v>0.94412799999999997</v>
      </c>
      <c r="D18" s="8" t="s">
        <v>13</v>
      </c>
      <c r="E18" s="8">
        <v>863.23</v>
      </c>
      <c r="F18" s="7">
        <f t="shared" si="0"/>
        <v>814.99961343999996</v>
      </c>
    </row>
    <row r="19" spans="1:6">
      <c r="A19" s="11">
        <v>14</v>
      </c>
      <c r="B19" s="6" t="s">
        <v>109</v>
      </c>
      <c r="C19" s="7">
        <v>2.9224399999999999</v>
      </c>
      <c r="D19" s="8" t="s">
        <v>13</v>
      </c>
      <c r="E19" s="8">
        <v>541.66999999999996</v>
      </c>
      <c r="F19" s="7">
        <f t="shared" si="0"/>
        <v>1582.9980747999998</v>
      </c>
    </row>
    <row r="20" spans="1:6">
      <c r="A20" s="11">
        <v>15</v>
      </c>
      <c r="B20" s="6" t="s">
        <v>26</v>
      </c>
      <c r="C20" s="7">
        <v>8.6066699999999994</v>
      </c>
      <c r="D20" s="8" t="s">
        <v>13</v>
      </c>
      <c r="E20" s="8">
        <v>177.16</v>
      </c>
      <c r="F20" s="7">
        <f t="shared" si="0"/>
        <v>1524.7576571999998</v>
      </c>
    </row>
    <row r="21" spans="1:6">
      <c r="A21" s="13"/>
      <c r="B21" s="55"/>
      <c r="C21" s="55"/>
      <c r="D21" s="55"/>
      <c r="E21" s="55"/>
      <c r="F21" s="14">
        <f>SUM(F5:F20)</f>
        <v>71979.594408419987</v>
      </c>
    </row>
    <row r="22" spans="1:6">
      <c r="A22" s="15"/>
      <c r="B22" s="16"/>
      <c r="C22" s="16"/>
      <c r="D22" s="16"/>
      <c r="E22" s="16"/>
      <c r="F22" s="17"/>
    </row>
    <row r="23" spans="1:6">
      <c r="A23" s="15"/>
      <c r="B23" s="16"/>
      <c r="C23" s="16"/>
      <c r="D23" s="16"/>
      <c r="E23" s="16"/>
      <c r="F23" s="17"/>
    </row>
    <row r="24" spans="1:6" ht="50.25" customHeight="1">
      <c r="B24" s="51" t="s">
        <v>27</v>
      </c>
      <c r="C24" s="51"/>
      <c r="D24" s="51"/>
      <c r="E24" s="51"/>
      <c r="F24" s="51"/>
    </row>
  </sheetData>
  <mergeCells count="5">
    <mergeCell ref="A1:F1"/>
    <mergeCell ref="A2:F2"/>
    <mergeCell ref="A3:F3"/>
    <mergeCell ref="B21:E21"/>
    <mergeCell ref="B24:F24"/>
  </mergeCells>
  <pageMargins left="0.32" right="0.24" top="0.42" bottom="0.54" header="0.3" footer="0.3"/>
  <pageSetup orientation="portrait" verticalDpi="0" r:id="rId1"/>
</worksheet>
</file>

<file path=xl/worksheets/sheet9.xml><?xml version="1.0" encoding="utf-8"?>
<worksheet xmlns="http://schemas.openxmlformats.org/spreadsheetml/2006/main" xmlns:r="http://schemas.openxmlformats.org/officeDocument/2006/relationships">
  <dimension ref="A1:J24"/>
  <sheetViews>
    <sheetView topLeftCell="A13" workbookViewId="0">
      <selection sqref="A1:XFD1048576"/>
    </sheetView>
  </sheetViews>
  <sheetFormatPr defaultRowHeight="15"/>
  <cols>
    <col min="1" max="1" width="8.7109375" customWidth="1"/>
    <col min="2" max="2" width="44.140625" customWidth="1"/>
    <col min="3" max="4" width="8.28515625" hidden="1" customWidth="1"/>
    <col min="5" max="5" width="11.42578125" hidden="1" customWidth="1"/>
    <col min="6" max="6" width="10.28515625" customWidth="1"/>
    <col min="7" max="8" width="11.5703125" customWidth="1"/>
    <col min="9" max="9" width="12.140625" customWidth="1"/>
  </cols>
  <sheetData>
    <row r="1" spans="1:10" ht="18.75">
      <c r="A1" s="43" t="s">
        <v>0</v>
      </c>
      <c r="B1" s="44"/>
      <c r="C1" s="44"/>
      <c r="D1" s="44"/>
      <c r="E1" s="44"/>
      <c r="F1" s="44"/>
      <c r="G1" s="44"/>
      <c r="H1" s="44"/>
      <c r="I1" s="44"/>
      <c r="J1" s="1"/>
    </row>
    <row r="2" spans="1:10" ht="18.75">
      <c r="A2" s="45" t="s">
        <v>1</v>
      </c>
      <c r="B2" s="46"/>
      <c r="C2" s="46"/>
      <c r="D2" s="46"/>
      <c r="E2" s="46"/>
      <c r="F2" s="46"/>
      <c r="G2" s="46"/>
      <c r="H2" s="46"/>
      <c r="I2" s="46"/>
      <c r="J2" s="1"/>
    </row>
    <row r="3" spans="1:10" ht="53.25" customHeight="1">
      <c r="A3" s="47" t="s">
        <v>96</v>
      </c>
      <c r="B3" s="47"/>
      <c r="C3" s="47"/>
      <c r="D3" s="47"/>
      <c r="E3" s="47"/>
      <c r="F3" s="47"/>
      <c r="G3" s="47"/>
      <c r="H3" s="47"/>
      <c r="I3" s="47"/>
      <c r="J3" s="2"/>
    </row>
    <row r="4" spans="1:10">
      <c r="A4" s="3" t="s">
        <v>3</v>
      </c>
      <c r="B4" s="3" t="s">
        <v>4</v>
      </c>
      <c r="C4" s="3">
        <v>1</v>
      </c>
      <c r="D4" s="3">
        <v>2</v>
      </c>
      <c r="E4" s="3">
        <v>3</v>
      </c>
      <c r="F4" s="3" t="s">
        <v>5</v>
      </c>
      <c r="G4" s="3" t="s">
        <v>6</v>
      </c>
      <c r="H4" s="3" t="s">
        <v>7</v>
      </c>
      <c r="I4" s="3" t="s">
        <v>8</v>
      </c>
    </row>
    <row r="5" spans="1:10" ht="25.5">
      <c r="A5" s="11">
        <v>1</v>
      </c>
      <c r="B5" s="34" t="s">
        <v>97</v>
      </c>
      <c r="C5" s="8">
        <v>2</v>
      </c>
      <c r="D5" s="8">
        <v>2</v>
      </c>
      <c r="E5" s="8">
        <v>2</v>
      </c>
      <c r="F5" s="7">
        <f>C5+D5+E5</f>
        <v>6</v>
      </c>
      <c r="G5" s="8" t="s">
        <v>13</v>
      </c>
      <c r="H5" s="8">
        <v>261.12</v>
      </c>
      <c r="I5" s="7">
        <f>H5*F5</f>
        <v>1566.72</v>
      </c>
    </row>
    <row r="6" spans="1:10" ht="114.75">
      <c r="A6" s="4" t="s">
        <v>11</v>
      </c>
      <c r="B6" s="6" t="s">
        <v>12</v>
      </c>
      <c r="C6" s="8">
        <v>6.94</v>
      </c>
      <c r="D6" s="8">
        <v>30.98</v>
      </c>
      <c r="E6" s="8">
        <v>10.62</v>
      </c>
      <c r="F6" s="7">
        <f t="shared" ref="F6:F19" si="0">C6+D6+E6</f>
        <v>48.54</v>
      </c>
      <c r="G6" s="8" t="s">
        <v>13</v>
      </c>
      <c r="H6" s="8">
        <v>120.53</v>
      </c>
      <c r="I6" s="7">
        <f t="shared" ref="I6:I19" si="1">H6*F6</f>
        <v>5850.5262000000002</v>
      </c>
    </row>
    <row r="7" spans="1:10" ht="89.25">
      <c r="A7" s="4" t="s">
        <v>14</v>
      </c>
      <c r="B7" s="9" t="s">
        <v>15</v>
      </c>
      <c r="C7" s="8">
        <v>0.5</v>
      </c>
      <c r="D7" s="8">
        <v>3.1</v>
      </c>
      <c r="E7" s="8">
        <v>1.06</v>
      </c>
      <c r="F7" s="7">
        <f t="shared" si="0"/>
        <v>4.66</v>
      </c>
      <c r="G7" s="8" t="s">
        <v>16</v>
      </c>
      <c r="H7" s="8">
        <v>223.35</v>
      </c>
      <c r="I7" s="7">
        <f t="shared" si="1"/>
        <v>1040.8109999999999</v>
      </c>
    </row>
    <row r="8" spans="1:10" ht="63.75">
      <c r="A8" s="4" t="s">
        <v>17</v>
      </c>
      <c r="B8" s="6" t="s">
        <v>18</v>
      </c>
      <c r="C8" s="8">
        <v>0.83</v>
      </c>
      <c r="D8" s="8">
        <v>5.2</v>
      </c>
      <c r="E8" s="8">
        <v>1.78</v>
      </c>
      <c r="F8" s="7">
        <f t="shared" si="0"/>
        <v>7.8100000000000005</v>
      </c>
      <c r="G8" s="8" t="s">
        <v>16</v>
      </c>
      <c r="H8" s="8">
        <v>1149.1199999999999</v>
      </c>
      <c r="I8" s="7">
        <f t="shared" si="1"/>
        <v>8974.627199999999</v>
      </c>
    </row>
    <row r="9" spans="1:10" ht="102">
      <c r="A9" s="4" t="s">
        <v>31</v>
      </c>
      <c r="B9" s="6" t="s">
        <v>20</v>
      </c>
      <c r="C9" s="8">
        <v>0.7</v>
      </c>
      <c r="D9" s="8">
        <v>4.3599990000000002</v>
      </c>
      <c r="E9" s="8">
        <v>1.5</v>
      </c>
      <c r="F9" s="7">
        <f t="shared" si="0"/>
        <v>6.5599990000000004</v>
      </c>
      <c r="G9" s="8" t="s">
        <v>16</v>
      </c>
      <c r="H9" s="8">
        <v>5358.83</v>
      </c>
      <c r="I9" s="7">
        <f t="shared" si="1"/>
        <v>35153.919441170001</v>
      </c>
    </row>
    <row r="10" spans="1:10" ht="102">
      <c r="A10" s="23" t="s">
        <v>98</v>
      </c>
      <c r="B10" s="6" t="s">
        <v>53</v>
      </c>
      <c r="C10" s="8">
        <v>1.3399999</v>
      </c>
      <c r="D10" s="8">
        <v>6.2</v>
      </c>
      <c r="E10" s="8">
        <v>2.12</v>
      </c>
      <c r="F10" s="7">
        <f t="shared" si="0"/>
        <v>9.659999899999999</v>
      </c>
      <c r="G10" s="8" t="s">
        <v>16</v>
      </c>
      <c r="H10" s="8">
        <v>5489.86</v>
      </c>
      <c r="I10" s="7">
        <f t="shared" si="1"/>
        <v>53032.047051013993</v>
      </c>
    </row>
    <row r="11" spans="1:10" ht="89.25">
      <c r="A11" s="4" t="s">
        <v>99</v>
      </c>
      <c r="B11" s="6" t="s">
        <v>50</v>
      </c>
      <c r="C11" s="8">
        <v>2.38</v>
      </c>
      <c r="D11" s="8">
        <v>11.15</v>
      </c>
      <c r="E11" s="8">
        <v>3.82</v>
      </c>
      <c r="F11" s="7">
        <f t="shared" si="0"/>
        <v>17.350000000000001</v>
      </c>
      <c r="G11" s="8" t="s">
        <v>16</v>
      </c>
      <c r="H11" s="8">
        <v>2502.14</v>
      </c>
      <c r="I11" s="7">
        <f t="shared" si="1"/>
        <v>43412.129000000001</v>
      </c>
    </row>
    <row r="12" spans="1:10" ht="63.75">
      <c r="A12" s="23" t="s">
        <v>100</v>
      </c>
      <c r="B12" s="6" t="s">
        <v>35</v>
      </c>
      <c r="C12" s="8">
        <v>12.79</v>
      </c>
      <c r="D12" s="8">
        <v>135.47999999999999</v>
      </c>
      <c r="E12" s="8">
        <v>46.45</v>
      </c>
      <c r="F12" s="7">
        <f t="shared" si="0"/>
        <v>194.71999999999997</v>
      </c>
      <c r="G12" s="8" t="s">
        <v>36</v>
      </c>
      <c r="H12" s="8">
        <v>245.79</v>
      </c>
      <c r="I12" s="7">
        <f t="shared" si="1"/>
        <v>47860.22879999999</v>
      </c>
    </row>
    <row r="13" spans="1:10" ht="89.25">
      <c r="A13" s="23" t="s">
        <v>101</v>
      </c>
      <c r="B13" s="6" t="s">
        <v>56</v>
      </c>
      <c r="C13" s="8">
        <v>0.16907</v>
      </c>
      <c r="D13" s="8">
        <v>0.6</v>
      </c>
      <c r="E13" s="8">
        <v>0.21</v>
      </c>
      <c r="F13" s="7">
        <f t="shared" si="0"/>
        <v>0.97906999999999988</v>
      </c>
      <c r="G13" s="8" t="s">
        <v>54</v>
      </c>
      <c r="H13" s="8">
        <v>65841.84</v>
      </c>
      <c r="I13" s="7">
        <f t="shared" si="1"/>
        <v>64463.770288799991</v>
      </c>
    </row>
    <row r="14" spans="1:10" ht="18.75">
      <c r="A14" s="4">
        <v>10</v>
      </c>
      <c r="B14" s="12" t="s">
        <v>21</v>
      </c>
      <c r="C14" s="25"/>
      <c r="D14" s="25"/>
      <c r="E14" s="25"/>
      <c r="F14" s="7"/>
      <c r="G14" s="8"/>
      <c r="H14" s="8"/>
      <c r="I14" s="7"/>
    </row>
    <row r="15" spans="1:10" ht="15.75">
      <c r="A15" s="4" t="s">
        <v>102</v>
      </c>
      <c r="B15" s="6" t="s">
        <v>103</v>
      </c>
      <c r="C15" s="8">
        <v>0.5</v>
      </c>
      <c r="D15" s="8">
        <v>3.1</v>
      </c>
      <c r="E15" s="8">
        <v>1.06</v>
      </c>
      <c r="F15" s="7">
        <f t="shared" si="0"/>
        <v>4.66</v>
      </c>
      <c r="G15" s="8" t="s">
        <v>16</v>
      </c>
      <c r="H15" s="8">
        <v>418.87</v>
      </c>
      <c r="I15" s="7">
        <f t="shared" si="1"/>
        <v>1951.9342000000001</v>
      </c>
    </row>
    <row r="16" spans="1:10" ht="15.75">
      <c r="A16" s="4" t="s">
        <v>104</v>
      </c>
      <c r="B16" s="6" t="s">
        <v>105</v>
      </c>
      <c r="C16" s="8">
        <v>2.0699999999999998</v>
      </c>
      <c r="D16" s="8">
        <v>11.17</v>
      </c>
      <c r="E16" s="8">
        <v>3.88</v>
      </c>
      <c r="F16" s="7">
        <f t="shared" si="0"/>
        <v>17.12</v>
      </c>
      <c r="G16" s="8" t="s">
        <v>16</v>
      </c>
      <c r="H16" s="8">
        <v>907.31500000000005</v>
      </c>
      <c r="I16" s="7">
        <f t="shared" si="1"/>
        <v>15533.232800000002</v>
      </c>
    </row>
    <row r="17" spans="1:9" ht="15.75">
      <c r="A17" s="4" t="s">
        <v>106</v>
      </c>
      <c r="B17" s="6" t="s">
        <v>107</v>
      </c>
      <c r="C17" s="8">
        <v>3.21</v>
      </c>
      <c r="D17" s="8">
        <v>16.350000000000001</v>
      </c>
      <c r="E17" s="8">
        <v>5.6</v>
      </c>
      <c r="F17" s="7">
        <f t="shared" si="0"/>
        <v>25.160000000000004</v>
      </c>
      <c r="G17" s="8" t="s">
        <v>16</v>
      </c>
      <c r="H17" s="8">
        <v>863.23599999999999</v>
      </c>
      <c r="I17" s="7">
        <f t="shared" si="1"/>
        <v>21719.017760000002</v>
      </c>
    </row>
    <row r="18" spans="1:9" ht="15.75">
      <c r="A18" s="4" t="s">
        <v>108</v>
      </c>
      <c r="B18" s="6" t="s">
        <v>109</v>
      </c>
      <c r="C18" s="8">
        <v>1.82</v>
      </c>
      <c r="D18" s="8">
        <v>9.3000000000000007</v>
      </c>
      <c r="E18" s="8">
        <v>3.2</v>
      </c>
      <c r="F18" s="7">
        <f t="shared" si="0"/>
        <v>14.32</v>
      </c>
      <c r="G18" s="8" t="s">
        <v>16</v>
      </c>
      <c r="H18" s="8">
        <v>541.66999999999996</v>
      </c>
      <c r="I18" s="7">
        <f t="shared" si="1"/>
        <v>7756.7143999999998</v>
      </c>
    </row>
    <row r="19" spans="1:9" ht="15.75">
      <c r="A19" s="4" t="s">
        <v>110</v>
      </c>
      <c r="B19" s="6" t="s">
        <v>58</v>
      </c>
      <c r="C19" s="8">
        <v>6.94</v>
      </c>
      <c r="D19" s="8">
        <v>30.98</v>
      </c>
      <c r="E19" s="8">
        <v>10.62</v>
      </c>
      <c r="F19" s="7">
        <f t="shared" si="0"/>
        <v>48.54</v>
      </c>
      <c r="G19" s="8" t="s">
        <v>16</v>
      </c>
      <c r="H19" s="8">
        <v>177.17</v>
      </c>
      <c r="I19" s="7">
        <f t="shared" si="1"/>
        <v>8599.8317999999999</v>
      </c>
    </row>
    <row r="20" spans="1:9">
      <c r="A20" s="13"/>
      <c r="B20" s="48" t="s">
        <v>111</v>
      </c>
      <c r="C20" s="49"/>
      <c r="D20" s="49"/>
      <c r="E20" s="49"/>
      <c r="F20" s="49"/>
      <c r="G20" s="49"/>
      <c r="H20" s="50"/>
      <c r="I20" s="14">
        <f>SUM(I5:I19)</f>
        <v>316915.50994098402</v>
      </c>
    </row>
    <row r="21" spans="1:9">
      <c r="A21" s="15"/>
      <c r="B21" s="16"/>
      <c r="C21" s="16"/>
      <c r="D21" s="16"/>
      <c r="E21" s="16"/>
      <c r="F21" s="16"/>
      <c r="G21" s="16"/>
      <c r="H21" s="16"/>
      <c r="I21" s="17"/>
    </row>
    <row r="22" spans="1:9">
      <c r="A22" s="15"/>
      <c r="B22" s="16"/>
      <c r="C22" s="16"/>
      <c r="D22" s="16"/>
      <c r="E22" s="16"/>
      <c r="F22" s="16"/>
      <c r="G22" s="16"/>
      <c r="H22" s="16"/>
      <c r="I22" s="17"/>
    </row>
    <row r="23" spans="1:9">
      <c r="A23" s="15"/>
      <c r="B23" s="16"/>
      <c r="C23" s="16"/>
      <c r="D23" s="16"/>
      <c r="E23" s="16"/>
      <c r="F23" s="16"/>
      <c r="G23" s="16"/>
      <c r="H23" s="16"/>
      <c r="I23" s="17"/>
    </row>
    <row r="24" spans="1:9" ht="41.25" customHeight="1">
      <c r="B24" s="51" t="s">
        <v>27</v>
      </c>
      <c r="C24" s="51"/>
      <c r="D24" s="51"/>
      <c r="E24" s="51"/>
      <c r="F24" s="51"/>
      <c r="G24" s="51"/>
      <c r="H24" s="51"/>
      <c r="I24" s="51"/>
    </row>
  </sheetData>
  <mergeCells count="5">
    <mergeCell ref="A1:I1"/>
    <mergeCell ref="A2:I2"/>
    <mergeCell ref="A3:I3"/>
    <mergeCell ref="B20:H20"/>
    <mergeCell ref="B24:I24"/>
  </mergeCells>
  <pageMargins left="0.24" right="0.2"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Scheme NO-01</vt:lpstr>
      <vt:lpstr>Scheme No-02</vt:lpstr>
      <vt:lpstr>Scheme NO-03</vt:lpstr>
      <vt:lpstr>Scheme No-04</vt:lpstr>
      <vt:lpstr>Scheme No-5</vt:lpstr>
      <vt:lpstr>Shceme No- 6</vt:lpstr>
      <vt:lpstr>Scheme NO- 07</vt:lpstr>
      <vt:lpstr>Scheme NO- 8</vt:lpstr>
      <vt:lpstr>Scheme No- 9</vt:lpstr>
      <vt:lpstr>Scheme NO-10</vt:lpstr>
      <vt:lpstr>Scheme NO-11</vt:lpstr>
      <vt:lpstr>Scheme NO-12</vt:lpstr>
      <vt:lpstr>Scheme NO-13</vt:lpstr>
      <vt:lpstr>Scheme NO- 14</vt:lpstr>
      <vt:lpstr>Scheme NO-15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c:creator>
  <cp:lastModifiedBy>A</cp:lastModifiedBy>
  <cp:lastPrinted>2019-02-05T05:48:48Z</cp:lastPrinted>
  <dcterms:created xsi:type="dcterms:W3CDTF">2019-02-05T05:23:22Z</dcterms:created>
  <dcterms:modified xsi:type="dcterms:W3CDTF">2019-02-05T05:51:32Z</dcterms:modified>
</cp:coreProperties>
</file>