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Sheet1" sheetId="1" r:id="rId1"/>
    <sheet name="Sheet2" sheetId="2" r:id="rId2"/>
  </sheets>
  <calcPr calcId="124519"/>
</workbook>
</file>

<file path=xl/calcChain.xml><?xml version="1.0" encoding="utf-8"?>
<calcChain xmlns="http://schemas.openxmlformats.org/spreadsheetml/2006/main">
  <c r="F9" i="2"/>
  <c r="F8"/>
  <c r="F7"/>
  <c r="F6"/>
  <c r="F10" s="1"/>
  <c r="F11" s="1"/>
  <c r="F12" s="1"/>
  <c r="F13" s="1"/>
  <c r="F14" s="1"/>
  <c r="F5"/>
  <c r="F20" i="1"/>
  <c r="F19"/>
  <c r="F18"/>
  <c r="F17"/>
  <c r="F16"/>
  <c r="F14"/>
  <c r="F13"/>
  <c r="F12"/>
  <c r="F11"/>
  <c r="F10"/>
  <c r="F9"/>
  <c r="F8"/>
  <c r="F21" s="1"/>
  <c r="F22" s="1"/>
  <c r="F23" s="1"/>
  <c r="F24" s="1"/>
  <c r="F25" s="1"/>
  <c r="F7"/>
  <c r="F6"/>
  <c r="F5"/>
</calcChain>
</file>

<file path=xl/sharedStrings.xml><?xml version="1.0" encoding="utf-8"?>
<sst xmlns="http://schemas.openxmlformats.org/spreadsheetml/2006/main" count="87" uniqueCount="63">
  <si>
    <t>RANCHI MUNICIPAL CORPORATION, RANCHI</t>
  </si>
  <si>
    <t xml:space="preserve">BILL OF QUANTITY </t>
  </si>
  <si>
    <t>Name of Work :- Construction of Drain at Dhela toli from sonu singh house to infornt of DAV Kapildev and infront of sambhu thakur in new A.G, CO-Oprative colony.</t>
  </si>
  <si>
    <t>Sl. No.</t>
  </si>
  <si>
    <t>Items of work</t>
  </si>
  <si>
    <t>Qnty.</t>
  </si>
  <si>
    <t>Unit</t>
  </si>
  <si>
    <t>Rate</t>
  </si>
  <si>
    <t>Amount</t>
  </si>
  <si>
    <t>1
 5.10.1</t>
  </si>
  <si>
    <t>Dismantling of Pucca brick or lime work ……do….all complete.</t>
  </si>
  <si>
    <t>m3</t>
  </si>
  <si>
    <t xml:space="preserve"> 1
  5.1.1 +5.1.2 BCD</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</si>
  <si>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t>
  </si>
  <si>
    <t xml:space="preserve">                                                                                                                                                                                                                                                                                                          </t>
  </si>
  <si>
    <t>2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</si>
  <si>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</si>
  <si>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3
 8.6.8</t>
  </si>
  <si>
    <t>Supplying and laying (properly as per design and drawing) rip-rap with good  quality of boulders duly packed including the cost of materials, royalty all taxes etc. but excluding the cost of carriage all complete as per specification and direction of E/I.</t>
  </si>
  <si>
    <t>4
5.3.2</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</si>
  <si>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</si>
  <si>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 xml:space="preserve">5
5.2.34
</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</si>
  <si>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</si>
  <si>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6
5.7.11          +          5.7.12</t>
  </si>
  <si>
    <t>Providing 25mm thick cement plaster (1:4) with clean course sand F.M 1.5 includin screening curing with all leads and lifts of water, scaffoling taxes and royality all complete as per specification and direction of E/I with 1.5 mm cement punning</t>
  </si>
  <si>
    <t>m2</t>
  </si>
  <si>
    <t>7
5.3.30.1</t>
  </si>
  <si>
    <t>Providing  R.C.C. M-200 with nominal mix of (1:1.5:3) in slab of desired size with approved quality of stone chips and clean coarse sand of F.M. 2.5 to 3 excluding cost of shuttering finishing and  reinforcement all complete as per building specifications and direction of E/I.</t>
  </si>
  <si>
    <t>M3</t>
  </si>
  <si>
    <t>8
5.5.5 (b)</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</si>
  <si>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</si>
  <si>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</si>
  <si>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10
5.3.17.1</t>
  </si>
  <si>
    <t xml:space="preserve">Centering and Shuttering including struting,propping etc and removal of from for  Foundation, footing s bases of Coloumns etc for mass Concrete.                             </t>
  </si>
  <si>
    <t>M2</t>
  </si>
  <si>
    <t>Carriage of Materials</t>
  </si>
  <si>
    <t>(i)</t>
  </si>
  <si>
    <t xml:space="preserve"> Sand with lead of 49 km</t>
  </si>
  <si>
    <r>
      <t>M</t>
    </r>
    <r>
      <rPr>
        <b/>
        <vertAlign val="superscript"/>
        <sz val="10"/>
        <rFont val="Century"/>
        <family val="1"/>
      </rPr>
      <t>3</t>
    </r>
  </si>
  <si>
    <t>(ii)</t>
  </si>
  <si>
    <t>Sand local lead 13 km</t>
  </si>
  <si>
    <t>(iii)</t>
  </si>
  <si>
    <t>Stone Boulder with lead of 36 km</t>
  </si>
  <si>
    <t>(iv)</t>
  </si>
  <si>
    <t>Stone chips with lead of 22 km</t>
  </si>
  <si>
    <t>(v)</t>
  </si>
  <si>
    <t>Earth (lead 01 KM)</t>
  </si>
  <si>
    <t>Total</t>
  </si>
  <si>
    <t>GST (12%)</t>
  </si>
  <si>
    <t>L. CESS (1%)</t>
  </si>
  <si>
    <t>TOTAL</t>
  </si>
  <si>
    <r>
      <t>Name of Work :-</t>
    </r>
    <r>
      <rPr>
        <b/>
        <sz val="14"/>
        <color theme="1"/>
        <rFont val="Kruti Dev 010"/>
      </rPr>
      <t xml:space="preserve">lkdsr fcgkj esa ,0 ds0 flUgk d ?kj ls egsUnz lkssuh ds ?kj rd ih0 lh0 lh0 iFk dk fuekZ.k dk;ZA </t>
    </r>
  </si>
  <si>
    <t>1
5.3.2</t>
  </si>
  <si>
    <t xml:space="preserve">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
</t>
  </si>
  <si>
    <r>
      <t>Per M</t>
    </r>
    <r>
      <rPr>
        <b/>
        <vertAlign val="superscript"/>
        <sz val="10"/>
        <rFont val="Times New Roman"/>
        <family val="1"/>
      </rPr>
      <t>3</t>
    </r>
  </si>
  <si>
    <t xml:space="preserve">2
5.3.17.1
</t>
  </si>
  <si>
    <t xml:space="preserve">Centring and shuttering including strutting ,propping etc and removal of form from Foundations,footings,base of column etc </t>
  </si>
  <si>
    <t>Carriage of materials</t>
  </si>
  <si>
    <t>iv</t>
  </si>
  <si>
    <t xml:space="preserve"> Sand with lead of 47 km</t>
  </si>
  <si>
    <t>ii</t>
  </si>
  <si>
    <t>Stone chips with lead of 20 km</t>
  </si>
  <si>
    <t>Executive  Engineer
RMC, Ranchi</t>
  </si>
</sst>
</file>

<file path=xl/styles.xml><?xml version="1.0" encoding="utf-8"?>
<styleSheet xmlns="http://schemas.openxmlformats.org/spreadsheetml/2006/main">
  <numFmts count="1">
    <numFmt numFmtId="164" formatCode="0.000"/>
  </numFmts>
  <fonts count="11">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b/>
      <sz val="9"/>
      <color theme="1"/>
      <name val="Century"/>
      <family val="1"/>
    </font>
    <font>
      <b/>
      <vertAlign val="superscript"/>
      <sz val="10"/>
      <name val="Century"/>
      <family val="1"/>
    </font>
    <font>
      <b/>
      <sz val="14"/>
      <color theme="1"/>
      <name val="Kruti Dev 010"/>
    </font>
    <font>
      <b/>
      <sz val="8.5"/>
      <name val="Times New Roman"/>
      <family val="1"/>
    </font>
    <font>
      <b/>
      <sz val="10"/>
      <name val="Times New Roman"/>
      <family val="1"/>
    </font>
    <font>
      <b/>
      <sz val="10"/>
      <color theme="1"/>
      <name val="Times New Roman"/>
      <family val="1"/>
    </font>
    <font>
      <b/>
      <vertAlign val="superscript"/>
      <sz val="10"/>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xf>
    <xf numFmtId="0" fontId="4" fillId="0" borderId="1" xfId="0" applyFont="1" applyBorder="1" applyAlignment="1">
      <alignment horizontal="center" vertical="center"/>
    </xf>
    <xf numFmtId="1" fontId="1" fillId="0" borderId="1" xfId="0" applyNumberFormat="1" applyFont="1" applyBorder="1" applyAlignment="1">
      <alignment horizontal="center" vertical="center" wrapText="1"/>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justify" vertical="top" wrapText="1"/>
    </xf>
    <xf numFmtId="0" fontId="9"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xf>
    <xf numFmtId="1" fontId="1" fillId="0" borderId="1" xfId="0" applyNumberFormat="1"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1" fontId="1" fillId="0" borderId="2"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 fontId="1"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25"/>
  <sheetViews>
    <sheetView tabSelected="1" workbookViewId="0">
      <selection sqref="A1:XFD1048576"/>
    </sheetView>
  </sheetViews>
  <sheetFormatPr defaultRowHeight="15"/>
  <cols>
    <col min="1" max="1" width="9.140625" style="8"/>
    <col min="2" max="2" width="42.85546875" style="9" customWidth="1"/>
    <col min="3" max="3" width="9.140625" style="1"/>
    <col min="4" max="4" width="9.140625" style="10"/>
    <col min="5" max="5" width="9.140625" style="1"/>
    <col min="6" max="6" width="16.42578125" style="11" customWidth="1"/>
    <col min="7" max="16384" width="9.140625" style="1"/>
  </cols>
  <sheetData>
    <row r="1" spans="1:10" ht="18.75">
      <c r="A1" s="20" t="s">
        <v>0</v>
      </c>
      <c r="B1" s="20"/>
      <c r="C1" s="20"/>
      <c r="D1" s="20"/>
      <c r="E1" s="20"/>
      <c r="F1" s="20"/>
    </row>
    <row r="2" spans="1:10" ht="18.75">
      <c r="A2" s="20" t="s">
        <v>1</v>
      </c>
      <c r="B2" s="20"/>
      <c r="C2" s="20"/>
      <c r="D2" s="20"/>
      <c r="E2" s="20"/>
      <c r="F2" s="20"/>
    </row>
    <row r="3" spans="1:10" ht="68.25" customHeight="1">
      <c r="A3" s="21" t="s">
        <v>2</v>
      </c>
      <c r="B3" s="22"/>
      <c r="C3" s="22"/>
      <c r="D3" s="22"/>
      <c r="E3" s="22"/>
      <c r="F3" s="23"/>
    </row>
    <row r="4" spans="1:10">
      <c r="A4" s="2" t="s">
        <v>3</v>
      </c>
      <c r="B4" s="2" t="s">
        <v>4</v>
      </c>
      <c r="C4" s="2" t="s">
        <v>5</v>
      </c>
      <c r="D4" s="2" t="s">
        <v>6</v>
      </c>
      <c r="E4" s="2" t="s">
        <v>7</v>
      </c>
      <c r="F4" s="2" t="s">
        <v>8</v>
      </c>
    </row>
    <row r="5" spans="1:10" ht="30">
      <c r="A5" s="3" t="s">
        <v>9</v>
      </c>
      <c r="B5" s="3" t="s">
        <v>10</v>
      </c>
      <c r="C5" s="3">
        <v>2.27</v>
      </c>
      <c r="D5" s="3" t="s">
        <v>11</v>
      </c>
      <c r="E5" s="3">
        <v>497.98</v>
      </c>
      <c r="F5" s="3">
        <f>C5*E5</f>
        <v>1130.4146000000001</v>
      </c>
    </row>
    <row r="6" spans="1:10" ht="120">
      <c r="A6" s="3" t="s">
        <v>12</v>
      </c>
      <c r="B6" s="3" t="s">
        <v>13</v>
      </c>
      <c r="C6" s="3">
        <v>74.91</v>
      </c>
      <c r="D6" s="3" t="s">
        <v>11</v>
      </c>
      <c r="E6" s="3">
        <v>153.84</v>
      </c>
      <c r="F6" s="3">
        <f t="shared" ref="F6:F20" si="0">C6*E6</f>
        <v>11524.154399999999</v>
      </c>
      <c r="J6" s="1" t="s">
        <v>14</v>
      </c>
    </row>
    <row r="7" spans="1:10" ht="105">
      <c r="A7" s="3" t="s">
        <v>15</v>
      </c>
      <c r="B7" s="3" t="s">
        <v>16</v>
      </c>
      <c r="C7" s="3">
        <v>9</v>
      </c>
      <c r="D7" s="3" t="s">
        <v>11</v>
      </c>
      <c r="E7" s="3">
        <v>415.58</v>
      </c>
      <c r="F7" s="3">
        <f t="shared" si="0"/>
        <v>3740.22</v>
      </c>
    </row>
    <row r="8" spans="1:10" ht="90">
      <c r="A8" s="3" t="s">
        <v>17</v>
      </c>
      <c r="B8" s="3" t="s">
        <v>18</v>
      </c>
      <c r="C8" s="3">
        <v>14.99</v>
      </c>
      <c r="D8" s="3" t="s">
        <v>11</v>
      </c>
      <c r="E8" s="3">
        <v>1336.28</v>
      </c>
      <c r="F8" s="3">
        <f t="shared" si="0"/>
        <v>20030.837199999998</v>
      </c>
    </row>
    <row r="9" spans="1:10" ht="135">
      <c r="A9" s="3" t="s">
        <v>19</v>
      </c>
      <c r="B9" s="3" t="s">
        <v>20</v>
      </c>
      <c r="C9" s="3">
        <v>13.4</v>
      </c>
      <c r="D9" s="3" t="s">
        <v>11</v>
      </c>
      <c r="E9" s="3">
        <v>4492.3599999999997</v>
      </c>
      <c r="F9" s="3">
        <f t="shared" si="0"/>
        <v>60197.623999999996</v>
      </c>
    </row>
    <row r="10" spans="1:10" ht="120">
      <c r="A10" s="3" t="s">
        <v>21</v>
      </c>
      <c r="B10" s="3" t="s">
        <v>22</v>
      </c>
      <c r="C10" s="3">
        <v>20.6</v>
      </c>
      <c r="D10" s="3" t="s">
        <v>11</v>
      </c>
      <c r="E10" s="3">
        <v>2873.96</v>
      </c>
      <c r="F10" s="3">
        <f t="shared" si="0"/>
        <v>59203.576000000008</v>
      </c>
    </row>
    <row r="11" spans="1:10" ht="90">
      <c r="A11" s="3" t="s">
        <v>23</v>
      </c>
      <c r="B11" s="3" t="s">
        <v>24</v>
      </c>
      <c r="C11" s="3">
        <v>151.5</v>
      </c>
      <c r="D11" s="3" t="s">
        <v>25</v>
      </c>
      <c r="E11" s="3">
        <v>288.27</v>
      </c>
      <c r="F11" s="3">
        <f t="shared" si="0"/>
        <v>43672.904999999999</v>
      </c>
    </row>
    <row r="12" spans="1:10" ht="105">
      <c r="A12" s="3" t="s">
        <v>26</v>
      </c>
      <c r="B12" s="3" t="s">
        <v>27</v>
      </c>
      <c r="C12" s="3">
        <v>11.8</v>
      </c>
      <c r="D12" s="3" t="s">
        <v>28</v>
      </c>
      <c r="E12" s="3">
        <v>6092.63</v>
      </c>
      <c r="F12" s="3">
        <f t="shared" si="0"/>
        <v>71893.034</v>
      </c>
    </row>
    <row r="13" spans="1:10" ht="120">
      <c r="A13" s="3" t="s">
        <v>29</v>
      </c>
      <c r="B13" s="3" t="s">
        <v>30</v>
      </c>
      <c r="C13" s="4">
        <v>0.46899999999999997</v>
      </c>
      <c r="D13" s="3" t="s">
        <v>31</v>
      </c>
      <c r="E13" s="3">
        <v>77259.94</v>
      </c>
      <c r="F13" s="3">
        <f t="shared" si="0"/>
        <v>36234.91186</v>
      </c>
    </row>
    <row r="14" spans="1:10" ht="60">
      <c r="A14" s="3" t="s">
        <v>32</v>
      </c>
      <c r="B14" s="3" t="s">
        <v>33</v>
      </c>
      <c r="C14" s="5">
        <v>26.03</v>
      </c>
      <c r="D14" s="3" t="s">
        <v>34</v>
      </c>
      <c r="E14" s="6">
        <v>184.61</v>
      </c>
      <c r="F14" s="3">
        <f t="shared" si="0"/>
        <v>4805.3983000000007</v>
      </c>
    </row>
    <row r="15" spans="1:10">
      <c r="A15" s="7">
        <v>11</v>
      </c>
      <c r="B15" s="3" t="s">
        <v>35</v>
      </c>
      <c r="C15" s="3"/>
      <c r="D15" s="3"/>
      <c r="E15" s="3"/>
      <c r="F15" s="3"/>
    </row>
    <row r="16" spans="1:10" ht="16.5">
      <c r="A16" s="3" t="s">
        <v>36</v>
      </c>
      <c r="B16" s="3" t="s">
        <v>37</v>
      </c>
      <c r="C16" s="3">
        <v>23.91</v>
      </c>
      <c r="D16" s="3" t="s">
        <v>38</v>
      </c>
      <c r="E16" s="3">
        <v>864.24</v>
      </c>
      <c r="F16" s="3">
        <f t="shared" si="0"/>
        <v>20663.9784</v>
      </c>
    </row>
    <row r="17" spans="1:6" ht="16.5">
      <c r="A17" s="3" t="s">
        <v>39</v>
      </c>
      <c r="B17" s="3" t="s">
        <v>40</v>
      </c>
      <c r="C17" s="3">
        <v>9</v>
      </c>
      <c r="D17" s="3" t="s">
        <v>38</v>
      </c>
      <c r="E17" s="3">
        <v>408.12</v>
      </c>
      <c r="F17" s="3">
        <f t="shared" si="0"/>
        <v>3673.08</v>
      </c>
    </row>
    <row r="18" spans="1:6" ht="16.5">
      <c r="A18" s="3" t="s">
        <v>41</v>
      </c>
      <c r="B18" s="3" t="s">
        <v>42</v>
      </c>
      <c r="C18" s="3">
        <v>35.6</v>
      </c>
      <c r="D18" s="3" t="s">
        <v>38</v>
      </c>
      <c r="E18" s="3">
        <v>788.88</v>
      </c>
      <c r="F18" s="3">
        <f t="shared" si="0"/>
        <v>28084.128000000001</v>
      </c>
    </row>
    <row r="19" spans="1:6" ht="16.5">
      <c r="A19" s="3" t="s">
        <v>43</v>
      </c>
      <c r="B19" s="3" t="s">
        <v>44</v>
      </c>
      <c r="C19" s="3">
        <v>22.14</v>
      </c>
      <c r="D19" s="3" t="s">
        <v>38</v>
      </c>
      <c r="E19" s="3">
        <v>466.97</v>
      </c>
      <c r="F19" s="3">
        <f t="shared" si="0"/>
        <v>10338.715800000002</v>
      </c>
    </row>
    <row r="20" spans="1:6" ht="16.5">
      <c r="A20" s="3" t="s">
        <v>45</v>
      </c>
      <c r="B20" s="3" t="s">
        <v>46</v>
      </c>
      <c r="C20" s="3">
        <v>74.91</v>
      </c>
      <c r="D20" s="3" t="s">
        <v>38</v>
      </c>
      <c r="E20" s="3">
        <v>177.1</v>
      </c>
      <c r="F20" s="3">
        <f t="shared" si="0"/>
        <v>13266.561</v>
      </c>
    </row>
    <row r="21" spans="1:6">
      <c r="A21" s="3"/>
      <c r="B21" s="3"/>
      <c r="C21" s="3"/>
      <c r="D21" s="3"/>
      <c r="E21" s="3" t="s">
        <v>47</v>
      </c>
      <c r="F21" s="3">
        <f>SUM(F5:F20)</f>
        <v>388459.53856000007</v>
      </c>
    </row>
    <row r="22" spans="1:6" ht="18.75" customHeight="1">
      <c r="A22" s="3"/>
      <c r="B22" s="3"/>
      <c r="C22" s="3"/>
      <c r="D22" s="3"/>
      <c r="E22" s="3" t="s">
        <v>48</v>
      </c>
      <c r="F22" s="3">
        <f>F21*12/100</f>
        <v>46615.14462720001</v>
      </c>
    </row>
    <row r="23" spans="1:6" ht="18.75" customHeight="1">
      <c r="A23" s="3"/>
      <c r="B23" s="3"/>
      <c r="C23" s="3"/>
      <c r="D23" s="3"/>
      <c r="E23" s="3"/>
      <c r="F23" s="3">
        <f>F22+F21</f>
        <v>435074.68318720011</v>
      </c>
    </row>
    <row r="24" spans="1:6" ht="18.75" customHeight="1">
      <c r="A24" s="3"/>
      <c r="B24" s="3"/>
      <c r="C24" s="3"/>
      <c r="D24" s="3"/>
      <c r="E24" s="3" t="s">
        <v>49</v>
      </c>
      <c r="F24" s="3">
        <f>F23*1/100</f>
        <v>4350.7468318720012</v>
      </c>
    </row>
    <row r="25" spans="1:6" ht="18.75" customHeight="1">
      <c r="A25" s="3"/>
      <c r="B25" s="3"/>
      <c r="C25" s="3"/>
      <c r="D25" s="3"/>
      <c r="E25" s="3" t="s">
        <v>50</v>
      </c>
      <c r="F25" s="3">
        <f>F24+F23</f>
        <v>439425.43001907208</v>
      </c>
    </row>
  </sheetData>
  <mergeCells count="3">
    <mergeCell ref="A1:F1"/>
    <mergeCell ref="A2:F2"/>
    <mergeCell ref="A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20"/>
  <sheetViews>
    <sheetView workbookViewId="0">
      <selection sqref="A1:XFD1048576"/>
    </sheetView>
  </sheetViews>
  <sheetFormatPr defaultRowHeight="15"/>
  <cols>
    <col min="1" max="1" width="7.7109375" style="8" customWidth="1"/>
    <col min="2" max="2" width="42.85546875" style="9" customWidth="1"/>
    <col min="3" max="3" width="9.140625" style="1"/>
    <col min="4" max="4" width="9.140625" style="10"/>
    <col min="5" max="5" width="9.140625" style="1"/>
    <col min="6" max="6" width="16.42578125" style="11" customWidth="1"/>
    <col min="7" max="16384" width="9.140625" style="1"/>
  </cols>
  <sheetData>
    <row r="1" spans="1:8" ht="18.75">
      <c r="A1" s="20" t="s">
        <v>0</v>
      </c>
      <c r="B1" s="20"/>
      <c r="C1" s="20"/>
      <c r="D1" s="20"/>
      <c r="E1" s="20"/>
      <c r="F1" s="20"/>
    </row>
    <row r="2" spans="1:8" ht="18.75">
      <c r="A2" s="20" t="s">
        <v>1</v>
      </c>
      <c r="B2" s="20"/>
      <c r="C2" s="20"/>
      <c r="D2" s="20"/>
      <c r="E2" s="20"/>
      <c r="F2" s="20"/>
    </row>
    <row r="3" spans="1:8" ht="39.75" customHeight="1">
      <c r="A3" s="21" t="s">
        <v>51</v>
      </c>
      <c r="B3" s="22"/>
      <c r="C3" s="22"/>
      <c r="D3" s="22"/>
      <c r="E3" s="22"/>
      <c r="F3" s="23"/>
    </row>
    <row r="4" spans="1:8" ht="28.5">
      <c r="A4" s="2" t="s">
        <v>3</v>
      </c>
      <c r="B4" s="2" t="s">
        <v>4</v>
      </c>
      <c r="C4" s="2" t="s">
        <v>5</v>
      </c>
      <c r="D4" s="2" t="s">
        <v>6</v>
      </c>
      <c r="E4" s="2" t="s">
        <v>7</v>
      </c>
      <c r="F4" s="2" t="s">
        <v>8</v>
      </c>
    </row>
    <row r="5" spans="1:8" customFormat="1" ht="127.5">
      <c r="A5" s="12" t="s">
        <v>52</v>
      </c>
      <c r="B5" s="13" t="s">
        <v>53</v>
      </c>
      <c r="C5" s="14">
        <v>34.270000000000003</v>
      </c>
      <c r="D5" s="15" t="s">
        <v>54</v>
      </c>
      <c r="E5" s="15">
        <v>4858.76</v>
      </c>
      <c r="F5" s="3">
        <f t="shared" ref="F5:F8" si="0">C5*E5</f>
        <v>166509.70520000003</v>
      </c>
      <c r="G5" s="1"/>
      <c r="H5" s="1"/>
    </row>
    <row r="6" spans="1:8" ht="61.5" customHeight="1">
      <c r="A6" s="7" t="s">
        <v>55</v>
      </c>
      <c r="B6" s="16" t="s">
        <v>56</v>
      </c>
      <c r="C6" s="17">
        <v>20.45</v>
      </c>
      <c r="D6" s="16" t="s">
        <v>34</v>
      </c>
      <c r="E6" s="17">
        <v>184.61</v>
      </c>
      <c r="F6" s="3">
        <f t="shared" si="0"/>
        <v>3775.2745</v>
      </c>
    </row>
    <row r="7" spans="1:8">
      <c r="A7" s="18">
        <v>3</v>
      </c>
      <c r="B7" s="16" t="s">
        <v>57</v>
      </c>
      <c r="C7" s="17"/>
      <c r="D7" s="7"/>
      <c r="E7" s="17"/>
      <c r="F7" s="3">
        <f t="shared" si="0"/>
        <v>0</v>
      </c>
    </row>
    <row r="8" spans="1:8" ht="15.75" customHeight="1">
      <c r="A8" s="18" t="s">
        <v>58</v>
      </c>
      <c r="B8" s="3" t="s">
        <v>59</v>
      </c>
      <c r="C8" s="3">
        <v>14.72</v>
      </c>
      <c r="D8" s="3" t="s">
        <v>28</v>
      </c>
      <c r="E8" s="3">
        <v>864.24</v>
      </c>
      <c r="F8" s="3">
        <f t="shared" si="0"/>
        <v>12721.612800000001</v>
      </c>
    </row>
    <row r="9" spans="1:8">
      <c r="A9" s="18" t="s">
        <v>60</v>
      </c>
      <c r="B9" s="3" t="s">
        <v>61</v>
      </c>
      <c r="C9" s="3">
        <v>29.44</v>
      </c>
      <c r="D9" s="3" t="s">
        <v>28</v>
      </c>
      <c r="E9" s="3">
        <v>466.97</v>
      </c>
      <c r="F9" s="3">
        <f>C9*E9</f>
        <v>13747.596800000001</v>
      </c>
    </row>
    <row r="10" spans="1:8">
      <c r="A10" s="18"/>
      <c r="B10" s="3"/>
      <c r="C10" s="3"/>
      <c r="D10" s="24" t="s">
        <v>47</v>
      </c>
      <c r="E10" s="25"/>
      <c r="F10" s="7">
        <f>SUM(F5:F9)</f>
        <v>196754.18930000003</v>
      </c>
    </row>
    <row r="11" spans="1:8" ht="15" customHeight="1">
      <c r="A11" s="18"/>
      <c r="B11" s="16"/>
      <c r="C11" s="17"/>
      <c r="D11" s="19"/>
      <c r="E11" s="3" t="s">
        <v>48</v>
      </c>
      <c r="F11" s="3">
        <f>F10*12/100</f>
        <v>23610.502716000006</v>
      </c>
    </row>
    <row r="12" spans="1:8">
      <c r="A12" s="18"/>
      <c r="B12" s="16"/>
      <c r="C12" s="17"/>
      <c r="D12" s="19"/>
      <c r="E12" s="3"/>
      <c r="F12" s="3">
        <f>F11+F10</f>
        <v>220364.69201600004</v>
      </c>
    </row>
    <row r="13" spans="1:8" ht="15" customHeight="1">
      <c r="A13" s="18"/>
      <c r="B13" s="16"/>
      <c r="C13" s="17"/>
      <c r="D13" s="19"/>
      <c r="E13" s="3" t="s">
        <v>49</v>
      </c>
      <c r="F13" s="3">
        <f>F12*1/100</f>
        <v>2203.6469201600003</v>
      </c>
    </row>
    <row r="14" spans="1:8" ht="14.25" customHeight="1">
      <c r="A14" s="18"/>
      <c r="B14" s="16"/>
      <c r="C14" s="17"/>
      <c r="D14" s="19"/>
      <c r="E14" s="3" t="s">
        <v>50</v>
      </c>
      <c r="F14" s="3">
        <f>F13+F12</f>
        <v>222568.33893616006</v>
      </c>
    </row>
    <row r="17" spans="4:6" ht="15" customHeight="1">
      <c r="D17" s="26" t="s">
        <v>62</v>
      </c>
      <c r="E17" s="26"/>
      <c r="F17" s="26"/>
    </row>
    <row r="18" spans="4:6">
      <c r="D18" s="26"/>
      <c r="E18" s="26"/>
      <c r="F18" s="26"/>
    </row>
    <row r="19" spans="4:6">
      <c r="D19" s="26"/>
      <c r="E19" s="26"/>
      <c r="F19" s="26"/>
    </row>
    <row r="20" spans="4:6">
      <c r="D20" s="26"/>
      <c r="E20" s="26"/>
      <c r="F20" s="26"/>
    </row>
  </sheetData>
  <mergeCells count="5">
    <mergeCell ref="A1:F1"/>
    <mergeCell ref="A2:F2"/>
    <mergeCell ref="A3:F3"/>
    <mergeCell ref="D10:E10"/>
    <mergeCell ref="D17:F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2023-02-01T05:48:42Z</dcterms:created>
  <dcterms:modified xsi:type="dcterms:W3CDTF">2023-02-01T05:54:13Z</dcterms:modified>
</cp:coreProperties>
</file>