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activeTab="59"/>
  </bookViews>
  <sheets>
    <sheet name="Scheme NO-01" sheetId="1" r:id="rId1"/>
    <sheet name="Scheme NO-02" sheetId="2" r:id="rId2"/>
    <sheet name="Scheme No-03" sheetId="3" r:id="rId3"/>
    <sheet name="0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ehme No-20" sheetId="20" r:id="rId20"/>
    <sheet name="Scheme NO-21" sheetId="21" r:id="rId21"/>
    <sheet name="Scheme No-22" sheetId="22" r:id="rId22"/>
    <sheet name="Scheme No-23" sheetId="23" r:id="rId23"/>
    <sheet name="Scheme NO-24" sheetId="24" r:id="rId24"/>
    <sheet name="Scheme No-25" sheetId="25" r:id="rId25"/>
    <sheet name="Scheme NO-26" sheetId="26" r:id="rId26"/>
    <sheet name="Scheme No-27" sheetId="27" r:id="rId27"/>
    <sheet name="Scheme NO-28" sheetId="28" r:id="rId28"/>
    <sheet name="Scheme No-29" sheetId="29" r:id="rId29"/>
    <sheet name="Scheme NO-30" sheetId="30" r:id="rId30"/>
    <sheet name="Scheme No-31" sheetId="31" r:id="rId31"/>
    <sheet name="Scheme No-32" sheetId="32" r:id="rId32"/>
    <sheet name="Scheme NO-33" sheetId="33" r:id="rId33"/>
    <sheet name="Scheme NO-34" sheetId="34" r:id="rId34"/>
    <sheet name="Scheme No-35" sheetId="35" r:id="rId35"/>
    <sheet name="Scheme No-36" sheetId="36" r:id="rId36"/>
    <sheet name="Scheme NO-37" sheetId="37" r:id="rId37"/>
    <sheet name="Scheme NO-38" sheetId="38" r:id="rId38"/>
    <sheet name="Scheme No-39" sheetId="39" r:id="rId39"/>
    <sheet name="Scheme No-40" sheetId="40" r:id="rId40"/>
    <sheet name="Scheme No-41" sheetId="41" r:id="rId41"/>
    <sheet name="Scheme No-42" sheetId="42" r:id="rId42"/>
    <sheet name="Scheme NO-43" sheetId="43" r:id="rId43"/>
    <sheet name="Scheme NO-44" sheetId="44" r:id="rId44"/>
    <sheet name="Scheme No-45" sheetId="45" r:id="rId45"/>
    <sheet name="Scheme No-46" sheetId="46" r:id="rId46"/>
    <sheet name="Schem No-47" sheetId="47" r:id="rId47"/>
    <sheet name="Scheme NO-48" sheetId="48" r:id="rId48"/>
    <sheet name="Scheme NO-49" sheetId="49" r:id="rId49"/>
    <sheet name="Scheme NO-50" sheetId="50" r:id="rId50"/>
    <sheet name="Scheme NO-51" sheetId="51" r:id="rId51"/>
    <sheet name="Scheme No-52" sheetId="52" r:id="rId52"/>
    <sheet name="Scheme NO-53" sheetId="53" r:id="rId53"/>
    <sheet name="Scheme No-54" sheetId="54" r:id="rId54"/>
    <sheet name="Scheme No-55" sheetId="55" r:id="rId55"/>
    <sheet name="Scheme No-56" sheetId="56" r:id="rId56"/>
    <sheet name="Scheme No-57" sheetId="57" r:id="rId57"/>
    <sheet name="Scheme NO-58" sheetId="58" r:id="rId58"/>
    <sheet name="Scheme NO-59" sheetId="59" r:id="rId59"/>
    <sheet name="Scheme NO-60" sheetId="60" r:id="rId60"/>
  </sheets>
  <calcPr calcId="124519"/>
</workbook>
</file>

<file path=xl/calcChain.xml><?xml version="1.0" encoding="utf-8"?>
<calcChain xmlns="http://schemas.openxmlformats.org/spreadsheetml/2006/main">
  <c r="F19" i="47"/>
  <c r="F18"/>
  <c r="F17"/>
  <c r="F16"/>
  <c r="F15"/>
  <c r="F13"/>
  <c r="F12"/>
  <c r="F11"/>
  <c r="F10"/>
  <c r="F9"/>
  <c r="F8"/>
  <c r="F7"/>
  <c r="F20" s="1"/>
  <c r="F6"/>
  <c r="F5"/>
  <c r="F38" i="33" l="1"/>
  <c r="F37"/>
  <c r="F36"/>
  <c r="F35"/>
  <c r="F34"/>
  <c r="F32"/>
  <c r="F31"/>
  <c r="F30"/>
  <c r="F29"/>
  <c r="F28"/>
  <c r="F27"/>
  <c r="F26"/>
  <c r="F25"/>
  <c r="F24"/>
  <c r="F23"/>
  <c r="F22"/>
  <c r="F21"/>
  <c r="F20"/>
  <c r="F19"/>
  <c r="F18"/>
  <c r="F17"/>
  <c r="F16"/>
  <c r="F15"/>
  <c r="F14"/>
  <c r="F13"/>
  <c r="F12"/>
  <c r="F11"/>
  <c r="F10"/>
  <c r="F9"/>
  <c r="F8"/>
  <c r="F7"/>
  <c r="F6"/>
  <c r="F39" s="1"/>
  <c r="F5"/>
  <c r="F15" i="24" l="1"/>
  <c r="F14"/>
  <c r="F13"/>
  <c r="F12"/>
  <c r="F11"/>
  <c r="F9"/>
  <c r="F8"/>
  <c r="F7"/>
  <c r="F16" s="1"/>
  <c r="F6"/>
  <c r="F5"/>
  <c r="F15" i="20"/>
  <c r="F14"/>
  <c r="F13"/>
  <c r="F12"/>
  <c r="F11"/>
  <c r="F9"/>
  <c r="F8"/>
  <c r="F7"/>
  <c r="F16" s="1"/>
  <c r="F6"/>
  <c r="F5"/>
  <c r="F21" i="5"/>
  <c r="F20"/>
  <c r="F19"/>
  <c r="F18"/>
  <c r="F17"/>
  <c r="F16"/>
  <c r="F14"/>
  <c r="F13"/>
  <c r="F12"/>
  <c r="F11"/>
  <c r="F10"/>
  <c r="F9"/>
  <c r="F8"/>
  <c r="F7"/>
  <c r="F6"/>
  <c r="F5"/>
  <c r="F22" s="1"/>
  <c r="F15" i="35"/>
  <c r="F14"/>
  <c r="F13"/>
  <c r="F12"/>
  <c r="F11"/>
  <c r="F9"/>
  <c r="F8"/>
  <c r="F7"/>
  <c r="F16" s="1"/>
  <c r="F6"/>
  <c r="F5"/>
  <c r="F15" i="19"/>
  <c r="F14"/>
  <c r="F13"/>
  <c r="F12"/>
  <c r="F11"/>
  <c r="F9"/>
  <c r="F8"/>
  <c r="F7"/>
  <c r="F6"/>
  <c r="F5"/>
  <c r="F16" s="1"/>
  <c r="F20" i="18"/>
  <c r="F19"/>
  <c r="F18"/>
  <c r="F17"/>
  <c r="F16"/>
  <c r="F14"/>
  <c r="F13"/>
  <c r="F12"/>
  <c r="F11"/>
  <c r="F10"/>
  <c r="F9"/>
  <c r="F8"/>
  <c r="F7"/>
  <c r="F6"/>
  <c r="F5"/>
  <c r="F21" s="1"/>
  <c r="H15" i="6" l="1"/>
  <c r="H14"/>
  <c r="H13"/>
  <c r="H12"/>
  <c r="H11"/>
  <c r="H9"/>
  <c r="H8"/>
  <c r="H7"/>
  <c r="H6"/>
  <c r="H5"/>
  <c r="H16" s="1"/>
  <c r="H18" i="12" l="1"/>
  <c r="H17"/>
  <c r="H16"/>
  <c r="H15"/>
  <c r="H14"/>
  <c r="H12"/>
  <c r="H11"/>
  <c r="E10"/>
  <c r="H10" s="1"/>
  <c r="H9"/>
  <c r="H8"/>
  <c r="H7"/>
  <c r="H6"/>
  <c r="E5"/>
  <c r="H5" s="1"/>
  <c r="H19" l="1"/>
  <c r="F20" i="10"/>
  <c r="F19"/>
  <c r="F18"/>
  <c r="F17"/>
  <c r="F16"/>
  <c r="F14"/>
  <c r="F13"/>
  <c r="F12"/>
  <c r="F11"/>
  <c r="F10"/>
  <c r="F9"/>
  <c r="F8"/>
  <c r="F7"/>
  <c r="F6"/>
  <c r="F5"/>
  <c r="F21" s="1"/>
  <c r="F9" i="52"/>
  <c r="F8"/>
  <c r="F6"/>
  <c r="F5"/>
  <c r="F10" s="1"/>
  <c r="F20" i="11" l="1"/>
  <c r="F19"/>
  <c r="F18"/>
  <c r="F17"/>
  <c r="F16"/>
  <c r="F14"/>
  <c r="F13"/>
  <c r="F12"/>
  <c r="F11"/>
  <c r="F10"/>
  <c r="F9"/>
  <c r="F8"/>
  <c r="F7"/>
  <c r="F6"/>
  <c r="F5"/>
  <c r="F21" s="1"/>
  <c r="F14" i="1" l="1"/>
  <c r="C13"/>
  <c r="F13" s="1"/>
  <c r="F12"/>
  <c r="F11"/>
  <c r="F9"/>
  <c r="F8"/>
  <c r="F7"/>
  <c r="F6"/>
  <c r="F5"/>
  <c r="F15" l="1"/>
  <c r="F19" i="4" l="1"/>
  <c r="C18"/>
  <c r="F18" s="1"/>
  <c r="F17"/>
  <c r="F16"/>
  <c r="F14"/>
  <c r="F13"/>
  <c r="F12"/>
  <c r="F11"/>
  <c r="F10"/>
  <c r="F9"/>
  <c r="F8"/>
  <c r="F7"/>
  <c r="F6"/>
  <c r="F5"/>
  <c r="F20" s="1"/>
  <c r="F20" i="3" l="1"/>
  <c r="F19"/>
  <c r="F18"/>
  <c r="F17"/>
  <c r="F16"/>
  <c r="F15"/>
  <c r="F13"/>
  <c r="F12"/>
  <c r="F11"/>
  <c r="F10"/>
  <c r="F9"/>
  <c r="F8"/>
  <c r="F7"/>
  <c r="F6"/>
  <c r="F5"/>
  <c r="F21" s="1"/>
  <c r="F16" i="2"/>
  <c r="F15"/>
  <c r="F14"/>
  <c r="F13"/>
  <c r="F12"/>
  <c r="F11"/>
  <c r="F9"/>
  <c r="F8"/>
  <c r="F7"/>
  <c r="F6"/>
  <c r="F5"/>
  <c r="F17" s="1"/>
  <c r="H14" i="48" l="1"/>
  <c r="H13"/>
  <c r="H12"/>
  <c r="H11"/>
  <c r="H10"/>
  <c r="H8"/>
  <c r="H7"/>
  <c r="H6"/>
  <c r="H15" s="1"/>
  <c r="H5"/>
  <c r="H14" i="51"/>
  <c r="H13"/>
  <c r="H12"/>
  <c r="H11"/>
  <c r="H10"/>
  <c r="H8"/>
  <c r="H7"/>
  <c r="H6"/>
  <c r="H15" s="1"/>
  <c r="H5"/>
  <c r="F8" i="50"/>
  <c r="F7"/>
  <c r="F5"/>
  <c r="F9" s="1"/>
  <c r="H14" i="49"/>
  <c r="H13"/>
  <c r="H12"/>
  <c r="H11"/>
  <c r="H10"/>
  <c r="H8"/>
  <c r="H7"/>
  <c r="H6"/>
  <c r="H15" s="1"/>
  <c r="H5"/>
  <c r="F14" i="55" l="1"/>
  <c r="F13"/>
  <c r="F12"/>
  <c r="F11"/>
  <c r="F10"/>
  <c r="F8"/>
  <c r="F7"/>
  <c r="F6"/>
  <c r="F15" s="1"/>
  <c r="F5"/>
  <c r="F20" i="9" l="1"/>
  <c r="G20" s="1"/>
  <c r="J20" s="1"/>
  <c r="J19"/>
  <c r="G19"/>
  <c r="F19"/>
  <c r="G18"/>
  <c r="J18" s="1"/>
  <c r="F18"/>
  <c r="F17"/>
  <c r="G17" s="1"/>
  <c r="J17" s="1"/>
  <c r="F16"/>
  <c r="G16" s="1"/>
  <c r="J16" s="1"/>
  <c r="F15"/>
  <c r="F14"/>
  <c r="G14" s="1"/>
  <c r="J14" s="1"/>
  <c r="J13"/>
  <c r="G13"/>
  <c r="F13"/>
  <c r="G12"/>
  <c r="J12" s="1"/>
  <c r="F12"/>
  <c r="F11"/>
  <c r="G11" s="1"/>
  <c r="J11" s="1"/>
  <c r="F10"/>
  <c r="G10" s="1"/>
  <c r="J10" s="1"/>
  <c r="J9"/>
  <c r="G9"/>
  <c r="F9"/>
  <c r="G8"/>
  <c r="J8" s="1"/>
  <c r="F8"/>
  <c r="F7"/>
  <c r="G7" s="1"/>
  <c r="J7" s="1"/>
  <c r="F6"/>
  <c r="G6" s="1"/>
  <c r="J6" s="1"/>
  <c r="J5"/>
  <c r="G5"/>
  <c r="F5"/>
  <c r="J21" l="1"/>
  <c r="F15" i="31"/>
  <c r="F14"/>
  <c r="F13"/>
  <c r="F12"/>
  <c r="F11"/>
  <c r="F9"/>
  <c r="F8"/>
  <c r="F7"/>
  <c r="F16" s="1"/>
  <c r="F6"/>
  <c r="F5"/>
  <c r="F18" i="32"/>
  <c r="F17"/>
  <c r="F16"/>
  <c r="F15"/>
  <c r="F14"/>
  <c r="F12"/>
  <c r="F11"/>
  <c r="F10"/>
  <c r="F9"/>
  <c r="F8"/>
  <c r="F7"/>
  <c r="F6"/>
  <c r="F19" s="1"/>
  <c r="F5"/>
  <c r="F15" i="26" l="1"/>
  <c r="F14"/>
  <c r="F13"/>
  <c r="F12"/>
  <c r="F11"/>
  <c r="F9"/>
  <c r="F8"/>
  <c r="F7"/>
  <c r="F6"/>
  <c r="F5"/>
  <c r="F16" s="1"/>
  <c r="F15" i="42"/>
  <c r="F14"/>
  <c r="F13"/>
  <c r="F12"/>
  <c r="F11"/>
  <c r="F9"/>
  <c r="F8"/>
  <c r="F7"/>
  <c r="F16" s="1"/>
  <c r="F6"/>
  <c r="F5"/>
  <c r="H17" i="46"/>
  <c r="E17"/>
  <c r="E16"/>
  <c r="H16" s="1"/>
  <c r="E15"/>
  <c r="H15" s="1"/>
  <c r="E14"/>
  <c r="H14" s="1"/>
  <c r="H12"/>
  <c r="E12"/>
  <c r="E11"/>
  <c r="H11" s="1"/>
  <c r="E10"/>
  <c r="H10" s="1"/>
  <c r="E9"/>
  <c r="H9" s="1"/>
  <c r="H8"/>
  <c r="E8"/>
  <c r="H7"/>
  <c r="E7"/>
  <c r="H6"/>
  <c r="E6"/>
  <c r="H5"/>
  <c r="E5"/>
  <c r="H18" l="1"/>
  <c r="F17" i="41" l="1"/>
  <c r="F16"/>
  <c r="F15"/>
  <c r="F14"/>
  <c r="F13"/>
  <c r="F11"/>
  <c r="F10"/>
  <c r="F9"/>
  <c r="F8"/>
  <c r="F7"/>
  <c r="F6"/>
  <c r="F5"/>
  <c r="F18" s="1"/>
  <c r="F14" i="40"/>
  <c r="F13"/>
  <c r="F12"/>
  <c r="F11"/>
  <c r="F10"/>
  <c r="F8"/>
  <c r="F7"/>
  <c r="F6"/>
  <c r="F15" s="1"/>
  <c r="F5"/>
  <c r="F14" i="38"/>
  <c r="F13"/>
  <c r="F12"/>
  <c r="F11"/>
  <c r="F10"/>
  <c r="F8"/>
  <c r="F7"/>
  <c r="F6"/>
  <c r="F15" s="1"/>
  <c r="F5"/>
  <c r="F26" i="37"/>
  <c r="F25"/>
  <c r="F24"/>
  <c r="F23"/>
  <c r="F21"/>
  <c r="F20"/>
  <c r="F19"/>
  <c r="F18"/>
  <c r="F17"/>
  <c r="F16"/>
  <c r="F15"/>
  <c r="F14"/>
  <c r="F13"/>
  <c r="F12"/>
  <c r="F11"/>
  <c r="F10"/>
  <c r="F9"/>
  <c r="F8"/>
  <c r="F7"/>
  <c r="F6"/>
  <c r="F27" s="1"/>
  <c r="F5"/>
  <c r="F19" i="36"/>
  <c r="F18"/>
  <c r="F17"/>
  <c r="F16"/>
  <c r="F15"/>
  <c r="F13"/>
  <c r="F12"/>
  <c r="F11"/>
  <c r="F10"/>
  <c r="F9"/>
  <c r="F8"/>
  <c r="F7"/>
  <c r="F6"/>
  <c r="F5"/>
  <c r="F20" s="1"/>
  <c r="F11" i="21" l="1"/>
  <c r="F10"/>
  <c r="F9"/>
  <c r="F7"/>
  <c r="F12" s="1"/>
  <c r="F6"/>
  <c r="F5"/>
  <c r="F15" i="25" l="1"/>
  <c r="F14"/>
  <c r="F13"/>
  <c r="F12"/>
  <c r="F11"/>
  <c r="F9"/>
  <c r="F8"/>
  <c r="F7"/>
  <c r="F6"/>
  <c r="F5"/>
  <c r="F16" s="1"/>
  <c r="F14" i="13"/>
  <c r="F13"/>
  <c r="F12"/>
  <c r="F11"/>
  <c r="F10"/>
  <c r="F8"/>
  <c r="F7"/>
  <c r="F6"/>
  <c r="F15" s="1"/>
  <c r="F5"/>
  <c r="H14" i="53" l="1"/>
  <c r="H13"/>
  <c r="H12"/>
  <c r="H11"/>
  <c r="H10"/>
  <c r="H8"/>
  <c r="H7"/>
  <c r="H6"/>
  <c r="H15" s="1"/>
  <c r="H5"/>
  <c r="H19" i="22" l="1"/>
  <c r="H18"/>
  <c r="H17"/>
  <c r="H16"/>
  <c r="H15"/>
  <c r="H13"/>
  <c r="H12"/>
  <c r="H11"/>
  <c r="H10"/>
  <c r="H9"/>
  <c r="H8"/>
  <c r="H7"/>
  <c r="H6"/>
  <c r="H5"/>
  <c r="H20" s="1"/>
  <c r="F15" i="28" l="1"/>
  <c r="F14"/>
  <c r="F13"/>
  <c r="F12"/>
  <c r="F11"/>
  <c r="F9"/>
  <c r="F8"/>
  <c r="F7"/>
  <c r="F16" s="1"/>
  <c r="F6"/>
  <c r="F5"/>
  <c r="F15" i="27"/>
  <c r="F14"/>
  <c r="F13"/>
  <c r="F12"/>
  <c r="F11"/>
  <c r="F9"/>
  <c r="F8"/>
  <c r="F7"/>
  <c r="F16" s="1"/>
  <c r="F6"/>
  <c r="F5"/>
  <c r="F14" i="34" l="1"/>
  <c r="F13"/>
  <c r="F12"/>
  <c r="F11"/>
  <c r="F10"/>
  <c r="F8"/>
  <c r="F7"/>
  <c r="F6"/>
  <c r="F15" s="1"/>
  <c r="F5"/>
  <c r="F14" i="14" l="1"/>
  <c r="F13"/>
  <c r="F12"/>
  <c r="F11"/>
  <c r="F10"/>
  <c r="F8"/>
  <c r="F7"/>
  <c r="F6"/>
  <c r="F15" s="1"/>
  <c r="F5"/>
  <c r="F21" i="56" l="1"/>
  <c r="F20"/>
  <c r="F19"/>
  <c r="F18"/>
  <c r="F17"/>
  <c r="F15"/>
  <c r="F14"/>
  <c r="F13"/>
  <c r="F12"/>
  <c r="F11"/>
  <c r="F10"/>
  <c r="F9"/>
  <c r="F8"/>
  <c r="F7"/>
  <c r="F6"/>
  <c r="F5"/>
  <c r="F22" s="1"/>
  <c r="F15" i="17"/>
  <c r="F14"/>
  <c r="F13"/>
  <c r="F12"/>
  <c r="F10"/>
  <c r="F9"/>
  <c r="F8"/>
  <c r="F7"/>
  <c r="F16" s="1"/>
  <c r="F6"/>
  <c r="F5"/>
  <c r="F20" i="16"/>
  <c r="F19"/>
  <c r="F18"/>
  <c r="F17"/>
  <c r="F16"/>
  <c r="F14"/>
  <c r="F13"/>
  <c r="F12"/>
  <c r="F11"/>
  <c r="F10"/>
  <c r="F9"/>
  <c r="F8"/>
  <c r="F7"/>
  <c r="F6"/>
  <c r="F5"/>
  <c r="F21" s="1"/>
  <c r="F19" i="57" l="1"/>
  <c r="F18"/>
  <c r="F17"/>
  <c r="F16"/>
  <c r="F15"/>
  <c r="F13"/>
  <c r="F12"/>
  <c r="F11"/>
  <c r="F10"/>
  <c r="F9"/>
  <c r="F8"/>
  <c r="F7"/>
  <c r="F20" s="1"/>
  <c r="F6"/>
  <c r="F5"/>
  <c r="H14" i="54" l="1"/>
  <c r="H13"/>
  <c r="H12"/>
  <c r="H11"/>
  <c r="H10"/>
  <c r="H8"/>
  <c r="H7"/>
  <c r="H6"/>
  <c r="H15" s="1"/>
  <c r="H5"/>
  <c r="F15" i="15" l="1"/>
  <c r="F14"/>
  <c r="F13"/>
  <c r="F12"/>
  <c r="F11"/>
  <c r="F9"/>
  <c r="F8"/>
  <c r="F7"/>
  <c r="F16" s="1"/>
  <c r="F6"/>
  <c r="H16" i="7" l="1"/>
  <c r="H15"/>
  <c r="H14"/>
  <c r="H13"/>
  <c r="H12"/>
  <c r="H10"/>
  <c r="H9"/>
  <c r="H8"/>
  <c r="H7"/>
  <c r="H6"/>
  <c r="H5"/>
  <c r="H17" s="1"/>
  <c r="J15" i="44" l="1"/>
  <c r="J14"/>
  <c r="J12"/>
  <c r="J11"/>
  <c r="F11"/>
  <c r="J10"/>
  <c r="J9"/>
  <c r="J8"/>
  <c r="J16" s="1"/>
  <c r="J7"/>
  <c r="J6"/>
  <c r="J5"/>
  <c r="F19" i="43" l="1"/>
  <c r="F18"/>
  <c r="F17"/>
  <c r="F16"/>
  <c r="F15"/>
  <c r="F13"/>
  <c r="F12"/>
  <c r="F11"/>
  <c r="F10"/>
  <c r="F9"/>
  <c r="F8"/>
  <c r="F7"/>
  <c r="F20" s="1"/>
  <c r="F6"/>
  <c r="F5"/>
  <c r="H19" i="45" l="1"/>
  <c r="E19"/>
  <c r="E18"/>
  <c r="H18" s="1"/>
  <c r="H17"/>
  <c r="E17"/>
  <c r="E16"/>
  <c r="H16" s="1"/>
  <c r="H15"/>
  <c r="E15"/>
  <c r="E13"/>
  <c r="H13" s="1"/>
  <c r="H12"/>
  <c r="E12"/>
  <c r="E11"/>
  <c r="H11" s="1"/>
  <c r="H10"/>
  <c r="E10"/>
  <c r="H9"/>
  <c r="E9"/>
  <c r="H8"/>
  <c r="E8"/>
  <c r="H7"/>
  <c r="E7"/>
  <c r="H6"/>
  <c r="E6"/>
  <c r="H5"/>
  <c r="E5"/>
  <c r="H20" l="1"/>
  <c r="F19" i="30" l="1"/>
  <c r="F18"/>
  <c r="F17"/>
  <c r="F16"/>
  <c r="F15"/>
  <c r="F13"/>
  <c r="F12"/>
  <c r="F11"/>
  <c r="F10"/>
  <c r="F9"/>
  <c r="F8"/>
  <c r="F7"/>
  <c r="F6"/>
  <c r="F5"/>
  <c r="F20" s="1"/>
  <c r="H15" i="23" l="1"/>
  <c r="H14"/>
  <c r="H13"/>
  <c r="H12"/>
  <c r="H11"/>
  <c r="H9"/>
  <c r="H8"/>
  <c r="H7"/>
  <c r="H6"/>
  <c r="H5"/>
  <c r="H16" s="1"/>
  <c r="H15" i="60" l="1"/>
  <c r="H14"/>
  <c r="H13"/>
  <c r="H12"/>
  <c r="H11"/>
  <c r="H9"/>
  <c r="H8"/>
  <c r="H7"/>
  <c r="H16" s="1"/>
  <c r="H6"/>
  <c r="H5"/>
  <c r="H15" i="59" l="1"/>
  <c r="H14"/>
  <c r="H13"/>
  <c r="H12"/>
  <c r="H11"/>
  <c r="H9"/>
  <c r="H8"/>
  <c r="H7"/>
  <c r="H16" s="1"/>
  <c r="H6"/>
  <c r="H5"/>
  <c r="H15" i="58"/>
  <c r="H14"/>
  <c r="H13"/>
  <c r="H12"/>
  <c r="H11"/>
  <c r="H9"/>
  <c r="H8"/>
  <c r="H7"/>
  <c r="H6"/>
  <c r="H5"/>
  <c r="H16" s="1"/>
  <c r="F15" i="39" l="1"/>
  <c r="F14"/>
  <c r="F13"/>
  <c r="F12"/>
  <c r="F11"/>
  <c r="F9"/>
  <c r="F8"/>
  <c r="F7"/>
  <c r="F16" s="1"/>
  <c r="F6"/>
  <c r="F5"/>
  <c r="F20" i="8" l="1"/>
  <c r="F19"/>
  <c r="F18"/>
  <c r="F17"/>
  <c r="F16"/>
  <c r="F14"/>
  <c r="F13"/>
  <c r="F12"/>
  <c r="F11"/>
  <c r="F10"/>
  <c r="F9"/>
  <c r="F8"/>
  <c r="F7"/>
  <c r="F6"/>
  <c r="F5"/>
  <c r="F21" s="1"/>
  <c r="F15" i="29" l="1"/>
  <c r="F14"/>
  <c r="F13"/>
  <c r="F12"/>
  <c r="F11"/>
  <c r="F9"/>
  <c r="F8"/>
  <c r="F7"/>
  <c r="F16" s="1"/>
  <c r="F6"/>
  <c r="F5"/>
</calcChain>
</file>

<file path=xl/sharedStrings.xml><?xml version="1.0" encoding="utf-8"?>
<sst xmlns="http://schemas.openxmlformats.org/spreadsheetml/2006/main" count="2613" uniqueCount="344">
  <si>
    <t>RANCHI MUNICIPAL CORPORATION, RANCHI</t>
  </si>
  <si>
    <t xml:space="preserve">BILL OF QUANTITY </t>
  </si>
  <si>
    <t>Name of Work :- Construction of PCC road in New Basti kadru from Akshay jee house to S.S Guard 
                            office via sharma house Under ward no-28</t>
  </si>
  <si>
    <t>SL.NO.</t>
  </si>
  <si>
    <t>ITEMS OF WORK</t>
  </si>
  <si>
    <t>Qty</t>
  </si>
  <si>
    <t>Unit</t>
  </si>
  <si>
    <t>Rate</t>
  </si>
  <si>
    <t>Amount</t>
  </si>
  <si>
    <t>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</si>
  <si>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</si>
  <si>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</si>
  <si>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</si>
  <si>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</si>
  <si>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</si>
  <si>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</si>
  <si>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</si>
  <si>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</si>
  <si>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</si>
  <si>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</si>
  <si>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</si>
  <si>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</si>
  <si>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14 KM </t>
  </si>
  <si>
    <t xml:space="preserve">Sand 49 KM </t>
  </si>
  <si>
    <t>Stone Boulder 36 KM</t>
  </si>
  <si>
    <t>Stone Chips  (lead 22 KM)</t>
  </si>
  <si>
    <t>Earth lead 1 KM</t>
  </si>
  <si>
    <t xml:space="preserve">                                                                                                        Executive Engineer 
                                                                                                         Ranchi Municipal Corporation
                                                                                                         Ranchi</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</si>
  <si>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</si>
  <si>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</si>
  <si>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</si>
  <si>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</si>
  <si>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                                                                                                        Assistant Engineer 
                                                                                                         Ranchi Municipal Corporation
                                                                                                         Ranchi</t>
  </si>
  <si>
    <t>Name of Work :- Construction of masonry drain in Under ward no-12</t>
  </si>
  <si>
    <t>Providing man days for site clearence unskilled labour</t>
  </si>
  <si>
    <t>2
5.10.2</t>
  </si>
  <si>
    <t>Dismantling of plain cement or lime concrete work ……. Do ……. All complete as per specification and direction of E/I</t>
  </si>
  <si>
    <t>3
5.1.1
+
5.1.2</t>
  </si>
  <si>
    <t>4
5.1.10</t>
  </si>
  <si>
    <t>5
8.6.8</t>
  </si>
  <si>
    <t>6
5.3.2</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</si>
  <si>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</si>
  <si>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</si>
  <si>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</si>
  <si>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</si>
  <si>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</si>
  <si>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9
5.3.30.1</t>
  </si>
  <si>
    <t>10
5.5.5
(b)</t>
  </si>
  <si>
    <t xml:space="preserve"> Local Sand 18 KM </t>
  </si>
  <si>
    <t xml:space="preserve">Sand 42 KM </t>
  </si>
  <si>
    <t>Stone Boulder 29 KM</t>
  </si>
  <si>
    <t>Stone Chips  (lead 15 KM)</t>
  </si>
  <si>
    <t>Name of Work :- Construction of PCC road in Ilahinagar from Imam bara chowk to Junaid house
                            Under ward no-37</t>
  </si>
  <si>
    <t>A</t>
  </si>
  <si>
    <t xml:space="preserve"> Local Sand 16 KM </t>
  </si>
  <si>
    <t>A(i)</t>
  </si>
  <si>
    <t xml:space="preserve">Sand 47 KM </t>
  </si>
  <si>
    <t>B</t>
  </si>
  <si>
    <t>Stone Boulder 34 km</t>
  </si>
  <si>
    <t>C</t>
  </si>
  <si>
    <t>Stone Chips  (lead 20 KM)</t>
  </si>
  <si>
    <t>D</t>
  </si>
  <si>
    <t>Earth ( Lead upto 1 K.M )</t>
  </si>
  <si>
    <t>Name of Work :- Construction of PCC road at Tipudana bagicha toli from House of kujur jee to 
                            tender heart school under ward no-55</t>
  </si>
  <si>
    <t>QTY</t>
  </si>
  <si>
    <t>UNIT</t>
  </si>
  <si>
    <t>RATE</t>
  </si>
  <si>
    <t>AMOUNT</t>
  </si>
  <si>
    <t>Providing RCC M 200 in nominal mix of (1:1.5:3) in drain cover ……………….. all complete as per building  specification and direction of E/I.</t>
  </si>
  <si>
    <t>Carriage of Materials</t>
  </si>
  <si>
    <t>sand 42 KM</t>
  </si>
  <si>
    <t xml:space="preserve"> Local sand 18 KM</t>
  </si>
  <si>
    <t>Stone Boulder 29M</t>
  </si>
  <si>
    <t>Stone Chips  (Lead 15 KM)</t>
  </si>
  <si>
    <t xml:space="preserve">                                                                                                   Executive  Engineer 
                                                                                                         Ranchi Municipal Corporation
                                                                                                         Ranchi</t>
  </si>
  <si>
    <t>Name of Work :- Construction of PCC road from Ranchi Khunti main road to Muslim kabristan
                            Hatia under ward no-55</t>
  </si>
  <si>
    <t>Name of Work :- Construction of PCC road at Tupudana basti niranjan mahto gali (ii) Devi 
                             mandap ravindra ghose to tupudana talab west under ward no-55</t>
  </si>
  <si>
    <t>Name of Work :- Construction of PCC road in Gosh compound near Roop mahal at Hindpiri
                            Under ward no-27</t>
  </si>
  <si>
    <t>Stone Boulder 34km</t>
  </si>
  <si>
    <t>Name of Work :- Construction of Drain at old A.G colony kadru from pardesia house to Existing drain 
                            Under ward no-28</t>
  </si>
  <si>
    <t>5
5.3.2</t>
  </si>
  <si>
    <t>6
5.2.34</t>
  </si>
  <si>
    <t>7
5.7.11
+
5.7.12</t>
  </si>
  <si>
    <t>8
5.3.30.1</t>
  </si>
  <si>
    <t>9
5.5.5
(b)</t>
  </si>
  <si>
    <t>Stone Boulder 34 KM</t>
  </si>
  <si>
    <t>Name of Work :- Construction of of Drain at Jagannathpur new colony from Nand kishore shop to lower 
                            khet mohallah Under ward no-43</t>
  </si>
  <si>
    <t>Labour for cleaning before this site complete as per specification and direction of E/i</t>
  </si>
  <si>
    <t>8
5.5.5
(b)</t>
  </si>
  <si>
    <t>9
5.3.2.1</t>
  </si>
  <si>
    <t>Providing RCC M 200  with nominal mix of (1:1.5:3) in ……. Do ……………. all complete as per building  specification and direction of E/I.</t>
  </si>
  <si>
    <t>Stone Boulder 29 km</t>
  </si>
  <si>
    <t>Name of Work :- Construction of Drain at Koynar toli from House of Mandev jee to sunil Grossary shop 
                            Under ward no-38</t>
  </si>
  <si>
    <t>Labour for cleaning before this site complete as per specification and direction of E/I.</t>
  </si>
  <si>
    <r>
      <t xml:space="preserve">3
</t>
    </r>
    <r>
      <rPr>
        <sz val="8.5"/>
        <rFont val="Times New Roman"/>
        <family val="1"/>
      </rPr>
      <t>4.11
(ii)</t>
    </r>
  </si>
  <si>
    <t xml:space="preserve">Granular Sub Base/Base/Surface course with local materials (Table 400.13) by mix in place method normal Construction of granular sub-base by providing local material spreading in uniform layers with motor grader on prepared surface mixing by mix in achieve the desired density complete complete as per clause 401.4 as per Technical Specification Clause 408
(ii) Using Gravel mix soil Using </t>
  </si>
  <si>
    <t>4
5.1</t>
  </si>
  <si>
    <t>providing and applying primer coat with bituminous concrete on prepared surface of granula sub-base including cleaning the road surface and spraying primer at the rat eof 0.60kg/sqm using mechanical means</t>
  </si>
  <si>
    <t>5
5.2</t>
  </si>
  <si>
    <t>Providing and applying Tack coat with bituminous emulsion pressure distribution @0.20kg/sqm on the prepared bitumineous/gradular surface cleaned with mechanical broom</t>
  </si>
  <si>
    <t>6
5.5</t>
  </si>
  <si>
    <t>Providing reinforcement ( Wire rods Gr.A) of  6 &amp; 8mm. Dia rods  as per  approved design and drawing excluding carriage of M.S. rods ( Straights or in coil) to work site  cutting bending and  binding with annealed  wire with cost of wire removal of rust placing  the rods in position all complete as per building specification and  direction of E/I.</t>
  </si>
  <si>
    <t>7
5.11</t>
  </si>
  <si>
    <t>Close graded premix surface/mixed seal surfacing (Mechanical means using HMP of approprite capacity not less than 75 tonnes/hour. Providing laying and rolling of close graded premix surfacing material of 20 mm thickness composed of 11.2 to .09 mm (type  ....... do.... all complete as per specification and direction of E/I</t>
  </si>
  <si>
    <t>8
5.12</t>
  </si>
  <si>
    <t>Seal coat providing and laying sealcoat sealing the voids in a bituminous surface laid to the specified levels grade and cross fall using type a and b seal coats.</t>
  </si>
  <si>
    <t>Stone Aggregate Lead 15 Km</t>
  </si>
  <si>
    <t>Moorum 20 KM</t>
  </si>
  <si>
    <t>Name of Work :- Construction of PCC road at HB road kokar side gali of fiat Motors 
                            under ward no-10</t>
  </si>
  <si>
    <t>6
5.10.2</t>
  </si>
  <si>
    <t>Dismantling plain cement  or lime concrete work including serviceable materials in countable stacks within 1.5 M lead and disposal or with all lead all complete as per specification and direction of E/I</t>
  </si>
  <si>
    <t xml:space="preserve">                                                                                                  Assistant  Engineer 
                                                                                                         Ranchi Municipal Corporation
                                                                                                         Ranchi</t>
  </si>
  <si>
    <r>
      <t>Name of Work :-</t>
    </r>
    <r>
      <rPr>
        <b/>
        <sz val="11"/>
        <color theme="1"/>
        <rFont val="Kruti Dev 010"/>
      </rPr>
      <t xml:space="preserve">okMZ la0 22 ds vUrxZr e eafnj xyh esa ih0lh0lh0 iFk pkSM+hdj.k lg lq/kkj dk;ZA </t>
    </r>
  </si>
  <si>
    <t>Providing man days for site clearence before and after the work etc</t>
  </si>
  <si>
    <t xml:space="preserve"> Local Sand 13 KM </t>
  </si>
  <si>
    <t>Name of Work :- Construction of Road at Jorar Shahid path from the house of Kundu to Rejesh house
                            Under ward no-49</t>
  </si>
  <si>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</si>
  <si>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</si>
  <si>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</si>
  <si>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</si>
  <si>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4
5.3.2.1</t>
  </si>
  <si>
    <t>Providing RCC M 200  with nominal mix of (1:1.5:3) in drain cover ............do .................   all complete as per building  specification and direction of E/I.</t>
  </si>
  <si>
    <t>Stone Boulder 36 km</t>
  </si>
  <si>
    <t>Name of Work :- Construction of Drain from house of Punam Kumari to main road in vikash nagar road 
                            No-03 Under ward no-54</t>
  </si>
  <si>
    <r>
      <t xml:space="preserve">Name of Work :- </t>
    </r>
    <r>
      <rPr>
        <b/>
        <sz val="11"/>
        <color theme="1"/>
        <rFont val="Kruti Dev 010"/>
      </rPr>
      <t>okMZ la0 23 ds vUrxZr xkS'kkyk pkSd ds ikl cM+k iqfy;k fuekZ.k dk;ZA</t>
    </r>
  </si>
  <si>
    <t>Labour for cleaning the work site before and after work etc</t>
  </si>
  <si>
    <t>1
5.10.2</t>
  </si>
  <si>
    <t>Dismantling of Plain cement or lime work ……… do…. All complete asper specification and direction of E/I`</t>
  </si>
  <si>
    <t>2
5.10.3</t>
  </si>
  <si>
    <t>Dismentling RCC slab ……… do …………. All complete as per specification and direction of E/I</t>
  </si>
  <si>
    <t>4
5.10.1</t>
  </si>
  <si>
    <t>Dismantling of pucca brick work or lime ……….. Do ……….. All complete as per specification and direction of E/I</t>
  </si>
  <si>
    <t>5
5.1.1
+
5.1.2</t>
  </si>
  <si>
    <t>6
5.1.10</t>
  </si>
  <si>
    <t>7
8.6.8</t>
  </si>
  <si>
    <t>8
5.3.2.1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</si>
  <si>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</si>
  <si>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 xml:space="preserve">Name of Work :- </t>
    </r>
    <r>
      <rPr>
        <b/>
        <sz val="11"/>
        <color theme="1"/>
        <rFont val="Kruti Dev 010"/>
      </rPr>
      <t xml:space="preserve">okMZ la0 23 ds vUrxZr fiatjkiksy esa lq'khy vady ds ?kj ls ysdj cq/ku pkpk ds ?kj rd
                   ukyh lq/kkj dk;ZA
</t>
    </r>
    <r>
      <rPr>
        <b/>
        <sz val="11"/>
        <color theme="1"/>
        <rFont val="Cambria"/>
        <family val="1"/>
        <scheme val="major"/>
      </rPr>
      <t/>
    </r>
  </si>
  <si>
    <t>Dismantling plain cement concrete lime concre …………. Do …………. All complete asper specification and direction of E/I</t>
  </si>
  <si>
    <t>2
5.3.2</t>
  </si>
  <si>
    <t>3
5.2.34</t>
  </si>
  <si>
    <t>4
5.7.11
+
5.7.12</t>
  </si>
  <si>
    <t>5
5.3.30.1</t>
  </si>
  <si>
    <t>6
5.5.5
(b)</t>
  </si>
  <si>
    <r>
      <t xml:space="preserve">Name of Work :- </t>
    </r>
    <r>
      <rPr>
        <b/>
        <sz val="11"/>
        <color theme="1"/>
        <rFont val="Kruti Dev 010"/>
      </rPr>
      <t xml:space="preserve">okMZ la0 52 ds vUrxZr lkdsr uxj iIiq nqdku ds lkeus ls ysdj flag th ds ?kj rd ukyh ,oa iqfy;k
                  fuekZ.k dk;ZA
</t>
    </r>
    <r>
      <rPr>
        <b/>
        <sz val="11"/>
        <color theme="1"/>
        <rFont val="Cambria"/>
        <family val="1"/>
        <scheme val="major"/>
      </rPr>
      <t/>
    </r>
  </si>
  <si>
    <t>3
5.10.3</t>
  </si>
  <si>
    <t>Dismantling RCC or lime cement concrete …….. Do ……….. E/I</t>
  </si>
  <si>
    <t>4
5.1.1
+
5.1.2</t>
  </si>
  <si>
    <t>5
5.1.10</t>
  </si>
  <si>
    <t>6
8.6.8</t>
  </si>
  <si>
    <t>7
5.3.2</t>
  </si>
  <si>
    <t>8
5.2.34</t>
  </si>
  <si>
    <t>9
5.7.11
+
5.7.12</t>
  </si>
  <si>
    <t>10
5.3.30.1</t>
  </si>
  <si>
    <t>11
5.5.5
(b)</t>
  </si>
  <si>
    <t>Name of Work :-Construction of PCC road at Friends colony the house of Harendra Mahto to Patra lakra
                           house Under ward no-20</t>
  </si>
  <si>
    <t>Name of Work :-Improvement of PCC road Kishorganj kailash mandir near Dogra sallon 
                           Under ward no-30</t>
  </si>
  <si>
    <t>Stone Boulder 36KM</t>
  </si>
  <si>
    <t>Name of Work :- Construction of PCC road in Old A.G colony kadru near railway line from Dilip singh 
                             house to Ishwar chand house Under ward no-28</t>
  </si>
  <si>
    <t>Name of Work :- Construction of PCC road in kadru near Madarsa hussainiya from master house to
                             madarsa road Under ward no-28</t>
  </si>
  <si>
    <t>Name of Work :- Construction of Drain at Hindpri from lake road starting of 2nd street to shivaji chowk 
                            Under ward no-26</t>
  </si>
  <si>
    <t>Stone Chips  (lead 220KM)</t>
  </si>
  <si>
    <t>Name of Work :- Construction of Road at Jorar Namkum from Suresh kumar to raman singh house
                            Under ward no-49</t>
  </si>
  <si>
    <r>
      <t>Name of Work :-Construction of PCC road at H</t>
    </r>
    <r>
      <rPr>
        <sz val="11"/>
        <color theme="1"/>
        <rFont val="Times New Roman"/>
        <family val="1"/>
      </rPr>
      <t xml:space="preserve">B road near Arya hotel near house of Bobby chandra
                            </t>
    </r>
    <r>
      <rPr>
        <b/>
        <sz val="11"/>
        <color theme="1"/>
        <rFont val="Times New Roman"/>
        <family val="1"/>
      </rPr>
      <t>Under ward no-20</t>
    </r>
  </si>
  <si>
    <t>Name of Work :- Construction of PCC road in Sarna basti kadru from house of Atik general store under
                            ward no-28</t>
  </si>
  <si>
    <t>Name of Work :-Construction of PCC road near Garikhana chowk from raju house to in front of rajkiya 
                           school Under ward no-24</t>
  </si>
  <si>
    <t>Labour for clearing the work site before and after work etc and for head load of materials</t>
  </si>
  <si>
    <t>3
5.3.2.1</t>
  </si>
  <si>
    <t>Name of Work :- Construction of PCC road in Ganga nagar from house of Ranjeet singh to Mithu jaiswal
                             house Under ward no-37</t>
  </si>
  <si>
    <t>Name of Work :- Construction of RCC shed in side of argora talab Under ward no-37</t>
  </si>
  <si>
    <t>4
5.6.1</t>
  </si>
  <si>
    <t>Providing designation75A one brick flat soling joints filled with local sand including cost of watering taxes royalty all complete asper building specification and direction of E/I</t>
  </si>
  <si>
    <t>6
5.3.6.1</t>
  </si>
  <si>
    <t>Providing R.C.C.M 200 (1: 1.5: 3) in Band at plinth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</si>
  <si>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7
5.3.11</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</si>
  <si>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</si>
  <si>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8
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</si>
  <si>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</si>
  <si>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9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</si>
  <si>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</si>
  <si>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10
5.3.32</t>
  </si>
  <si>
    <t xml:space="preserve">Extra for centering and shuttering in RCC works of beam , stiffner and column in foundation and plinth ( Having similar design and  specification as for  such work in superstructure) as per specifcation and direction of Enginer in charge </t>
  </si>
  <si>
    <t>11
5.5.5</t>
  </si>
  <si>
    <t>Providing Tor steel  reinforecement  of 10mm . to 12mm  &amp; 16mm. dia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</si>
  <si>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kg</t>
  </si>
  <si>
    <t>12
5.7.2</t>
  </si>
  <si>
    <t>Providing 12mm thick cement plaster (1:4) with clean coarse sand of F.M 1.5 including screening curing with all leads and lifts of water scaffolding taxes and royalty all complete as per buildig specification and direction ofE/I</t>
  </si>
  <si>
    <t>13
5.7.6</t>
  </si>
  <si>
    <t>Providing 6mm thick cement plaster (1:4) in ceiling with clean coarse sand of F.M. 1.5 including screening, curing with all leads and lifts of water, scafolding taxes and royalty all complete as per buildings specification and direction of E/I.</t>
  </si>
  <si>
    <t>14
5.7.11</t>
  </si>
  <si>
    <t>Providing   25mm. Thick cement  plaster (1:4)with clean coarse sand of F.M 1.5 including screening curing with all leads and lifts of water scaffolding taxes and royalty all complete as per buildig specification and direction ofE/I</t>
  </si>
  <si>
    <t>15
5.7.14</t>
  </si>
  <si>
    <t>Providing 12mm thick water proof cement plaster 1:3 with clean coarse sand of FM 1.5 with 5% Cico or any other approved water proofing compound including screening curing with all leads and lifts  of water, scaffolding,  taxes royalty all complete as per building specification and direction of E/I.</t>
  </si>
  <si>
    <t>16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</si>
  <si>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</si>
  <si>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Brick 8 KM</t>
  </si>
  <si>
    <t>Name of Work :- Construction of PCC road in Harmu Housing colony from LIG 240 to LIG 233  
                            Under ward no-37</t>
  </si>
  <si>
    <t>Name of Work :- Construction of PCC road in Dipa toli from house of Md akbar chamu munda house
                            Under ward no-37</t>
  </si>
  <si>
    <t>Name of Work :- Construction of Drain at Vidhya nagar panchwati colony from house of Manoj Poddar to
                           arvind ji house Under ward no-37</t>
  </si>
  <si>
    <t>Name of Work :- Construction of Bargad/pipal tree bench at new colony barghad ped 
                            Under ward no-43
Name of Work :- Construction of RCC bench at Nayak muhalla church muhalla panch mukti mandir under ward no-43</t>
  </si>
  <si>
    <t>RCC BENCH 6' LONG</t>
  </si>
  <si>
    <t>No</t>
  </si>
  <si>
    <t>Stone Chips  (lead 15KM)</t>
  </si>
  <si>
    <t>Name of Work :- Construction of PCC road in Ganga nagar road no-09 Harmu from ravishankar house to
                             Nagendra jee house Under ward no-37</t>
  </si>
  <si>
    <t>Name of Work :- Construction of PCC road near Argora station from akilur rehman house to Infront 
                           of Zedek school under ward no-28</t>
  </si>
  <si>
    <t>Labour for cleaning the work site before and after work etc and for head load of Materials.</t>
  </si>
  <si>
    <t>Name of Work :- Construction of Drain at Harmu housing colony in CRP colony from Janta flat No-19 
                            to 30 Under ward no-29</t>
  </si>
  <si>
    <t>4
5.3.2</t>
  </si>
  <si>
    <t>5
5.2.34</t>
  </si>
  <si>
    <t>6
5.7.11
+
5.7.12</t>
  </si>
  <si>
    <t>7
5.3.30.1</t>
  </si>
  <si>
    <t>Stone Chips  (lead 20KM)</t>
  </si>
  <si>
    <t>Name of Work :- Construction of PCC road in New Basti from A.N Singh house to Paul house via 
                            satyanarayan jee house Under ward no-28</t>
  </si>
  <si>
    <t>Name of Work :- Construction of PCC road &amp; culvert near Dhumsa toli talab in Chutia from Ajay Kumar 
                            tiwari house to Dharmodhar sahu Under ward no-13</t>
  </si>
  <si>
    <t>Labour for cleaning the work site before and after work etc and for head load of Materials</t>
  </si>
  <si>
    <t>4
8.6.4</t>
  </si>
  <si>
    <t>Supplying  and  laying   boulder  in  Road or  rock   toe heel  trenches of  the dam  as per  design ,drawing  including  the cost of  materials royalty  and  all taxes  etc. but excluding  the  cost  of carriage  all complete as  per spefication and direction of E/I.</t>
  </si>
  <si>
    <t>5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</si>
  <si>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</si>
  <si>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6
5.3.5</t>
  </si>
  <si>
    <t>Providing R.C.C.M 150 With nominal mix of (1:2:4)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</si>
  <si>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7
5.2.28</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</si>
  <si>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</si>
  <si>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8
6.3.12</t>
  </si>
  <si>
    <t>Providing and laying PCC or RCC M-200 with nominal mix of (1:1.5:3) in deck slab ……….do….. All complete as per specification and direction of E/I</t>
  </si>
  <si>
    <t>9
9.3.24</t>
  </si>
  <si>
    <t>Providing MS Reinforcement (tor steel ) do. All complete job as per specification and direction of E/I</t>
  </si>
  <si>
    <t>10
5.3.7
+
5.7.11</t>
  </si>
  <si>
    <t>Providing 12 mm thick CP (1:6) with 1.5 mm thick cement punning …. Do….. All complete asper specification and direction of E/I</t>
  </si>
  <si>
    <t xml:space="preserve">Local Sand 18 KM </t>
  </si>
  <si>
    <t>Coarse Sand  42 KM</t>
  </si>
  <si>
    <t>Stone boulder 29 KM</t>
  </si>
  <si>
    <t>Stone chips  (lead 15 KM)</t>
  </si>
  <si>
    <t>Earth 01 KM</t>
  </si>
  <si>
    <t>Name of Work :-Construction of PCC road at Batam talab doranda Under ward no-50</t>
  </si>
  <si>
    <r>
      <t xml:space="preserve">Name of Work :-  </t>
    </r>
    <r>
      <rPr>
        <b/>
        <sz val="11"/>
        <color theme="1"/>
        <rFont val="Kruti Dev 010"/>
      </rPr>
      <t>okMZ la0 46 ds vUrxZr Mksj.Mk dqjS'kh eksgYyk esa ih0lh0lh0 iFk lq/kkj dk;ZZA</t>
    </r>
  </si>
  <si>
    <t>Name of Work :Improvement of PCC road at Beldar mohallah the house of Doman ram to Kunti devi
                          Under ward no-46</t>
  </si>
  <si>
    <t>1
5.3.2.1</t>
  </si>
  <si>
    <t xml:space="preserve">                                                                                                     Assistant Engineer 
                                                                                                         Ranchi Municipal Corporation
                                                                                                         Ranchi</t>
  </si>
  <si>
    <r>
      <t xml:space="preserve">Name of Work :-  </t>
    </r>
    <r>
      <rPr>
        <b/>
        <sz val="11"/>
        <color theme="1"/>
        <rFont val="Kruti Dev 010"/>
      </rPr>
      <t>okMZ la0 46 ds vUrxZr /kksch eksgYyk esa vdcj HkkbZ ds ?kj ls eq[; ekxZ rd ih0lh0lh0 iFk 
                    lq/kkj dk;ZZA</t>
    </r>
  </si>
  <si>
    <r>
      <t xml:space="preserve">Name of Work :-  </t>
    </r>
    <r>
      <rPr>
        <b/>
        <sz val="11"/>
        <color theme="1"/>
        <rFont val="Kruti Dev 010"/>
      </rPr>
      <t>okMZ la0 46 ds vUrxZr /kksch eksgYyk esa feJk th ds ?kj ls NksVq ds ?kj rd ih0lh0lh0 iFk 
                    lq/kkj dk;ZZA</t>
    </r>
  </si>
  <si>
    <r>
      <rPr>
        <b/>
        <sz val="11"/>
        <color theme="1"/>
        <rFont val="Times New Roman"/>
        <family val="1"/>
      </rPr>
      <t>Name of Work :- Improvement of PCC road in bank colony road no-01 from ajay kumar verma
                            house to (Retired principal) P.N sinha house under ward no-05</t>
    </r>
    <r>
      <rPr>
        <b/>
        <sz val="11"/>
        <color theme="1"/>
        <rFont val="Kruti Dev 010"/>
      </rPr>
      <t xml:space="preserve">
</t>
    </r>
  </si>
  <si>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</si>
  <si>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</si>
  <si>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5
JBCD
 P-29 
Sl No-15*1.1
+
P-41/
Sl No-
1*1.1/3.0</t>
  </si>
  <si>
    <t>Providing supplying and spreading of moorum in flanks at site -------------- all complete as per specification and direction of E/I. royalty Rs. 129.41/Cum+labour charge for unskilled labour/1.5 cum = Rs. 243.77/3.0)</t>
  </si>
  <si>
    <t>Cum</t>
  </si>
  <si>
    <t xml:space="preserve"> sand 49 KM</t>
  </si>
  <si>
    <t>Sand local 13 KM</t>
  </si>
  <si>
    <t>Stone Boulder 36 Km</t>
  </si>
  <si>
    <t>Stone Chips  (Lead 22  KM)</t>
  </si>
  <si>
    <t>Moorum 14 KM</t>
  </si>
  <si>
    <t>E</t>
  </si>
  <si>
    <t xml:space="preserve">                                                                                                         Assistant Engineer 
                                                                                                         Ranchi Municipal Corporation
                                                                                                         Ranchi</t>
  </si>
  <si>
    <t>Name of Work :- Construction for Improvement of old Masonry drain to Rcc drain Adarsh nagar Booty
                            road from sarna sthal to Anil yadav house Under ward no-05</t>
  </si>
  <si>
    <t>1
5.10.1</t>
  </si>
  <si>
    <t>Dismantling of pucca brick or lime work ……… do…. All complete asper specification and direction of E/I`</t>
  </si>
  <si>
    <t>Dismentling plain cement or lime concrete work including  ……… do …………. All complete as per specification and direction of E/I</t>
  </si>
  <si>
    <t>7
5.3.5.1</t>
  </si>
  <si>
    <t>Deduct cost of boulder (755) found in dismantling (building sor 2016) P-23 item 8(ii) Rs. 598.32x1.1</t>
  </si>
  <si>
    <r>
      <rPr>
        <b/>
        <sz val="11"/>
        <color theme="1"/>
        <rFont val="Times New Roman"/>
        <family val="1"/>
      </rPr>
      <t xml:space="preserve">Name of Work :- Construction of Masonry drain in Bandhgari from sunita baraik house to late
                             Nazo lohar under ward no-06 </t>
    </r>
    <r>
      <rPr>
        <b/>
        <sz val="11"/>
        <color theme="1"/>
        <rFont val="Kruti Dev 010"/>
      </rPr>
      <t xml:space="preserve">
</t>
    </r>
  </si>
  <si>
    <t>Providing man days for site clearence for before and after the work etc.</t>
  </si>
  <si>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</si>
  <si>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</si>
  <si>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6
5.3.5.1</t>
  </si>
  <si>
    <t>Providing 2.5 mm thick cement plaster (1:4) with clean Course sand of F.M 1.5 and 1.5mm cement punning including Screening curing with all leads and lifts of water, scoffing taxes as per royalty all complete as per specification and direction of E/I</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</si>
  <si>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</si>
  <si>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10
5.5.5</t>
  </si>
  <si>
    <t>Stone Chips &amp; Dust (Lead 22  KM)</t>
  </si>
  <si>
    <r>
      <rPr>
        <b/>
        <sz val="11"/>
        <color theme="1"/>
        <rFont val="Times New Roman"/>
        <family val="1"/>
      </rPr>
      <t xml:space="preserve">Name of Work :- Construction of PCC road at sindwar toli morabadi from the house of 
                            Dr. Ramesh oraon to the house of Buddh deo oraon, under ward no-3 </t>
    </r>
    <r>
      <rPr>
        <b/>
        <sz val="11"/>
        <color theme="1"/>
        <rFont val="Kruti Dev 010"/>
      </rPr>
      <t xml:space="preserve">
</t>
    </r>
  </si>
  <si>
    <t>Stone Chips &amp; dust  (Lead 22  KM)</t>
  </si>
  <si>
    <t>Name of Work :- Construction of Masonry drain from Ahle hadis masjid to karbala tank road nagar in  
                            Under ward no-18</t>
  </si>
  <si>
    <t>Providing man days for site clearence, unskilled labour</t>
  </si>
  <si>
    <t>Stone Chips  (lead 22KM)</t>
  </si>
  <si>
    <t xml:space="preserve">                                                                                                       Executive Engineer 
                                                                                                         Ranchi Municipal Corporation
                                                                                                         Ranchi</t>
  </si>
  <si>
    <t>Name of Work :Improvement of PCC road from Ajay Mehta house to Kunal Rajak house at Rajnagar
                          Under ward no-48</t>
  </si>
  <si>
    <t>1
5.3.2</t>
  </si>
  <si>
    <t>2
5.3.2.1</t>
  </si>
  <si>
    <t>Name of Work :- Construction of Masonry drain from Vishnudev pandey house to karbala tank road at
                           barf gali Under ward no-18</t>
  </si>
  <si>
    <r>
      <t xml:space="preserve">Name of Work :- </t>
    </r>
    <r>
      <rPr>
        <b/>
        <sz val="11"/>
        <color theme="1"/>
        <rFont val="Kruti Dev 010"/>
      </rPr>
      <t xml:space="preserve">okMZ la0 20 ds vUrxZr fd'kksjh lkg ds ?kj ls ,p0ch0 jksM igq¡p iFk rd ih0lh0lh0 iFk lq/kkj ,oa ukyh
                   fuekZ.k dk;ZA
</t>
    </r>
    <r>
      <rPr>
        <b/>
        <sz val="11"/>
        <color theme="1"/>
        <rFont val="Cambria"/>
        <family val="1"/>
        <scheme val="major"/>
      </rPr>
      <t/>
    </r>
  </si>
  <si>
    <t>2
A</t>
  </si>
  <si>
    <t>Dismantling pcc road ……… do……. All complete as per specification and direction of E/i</t>
  </si>
  <si>
    <t>6
5.3.2.1</t>
  </si>
  <si>
    <t>Providing RCC&amp;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</si>
  <si>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 Construction of Road at Kokar dhela toli Near house of Murarka 
                            Under ward no-08</t>
  </si>
  <si>
    <t>Name of Work :-Construction of Drain at Purani ranchi Noor nagar from Md. Nejam House to 
                          Md Kamruddin house Under ward no-24</t>
  </si>
  <si>
    <t>Dismantling plain cement or lime concrete work …… do ……. All complete as per E/I</t>
  </si>
  <si>
    <t>Name of Work :-Construction of PCC road near Seva sadan from sheetal complex to anita store
                           Under ward no-24</t>
  </si>
  <si>
    <t>Name of Work :- Construction of PCC road in Pancham nagar harmu from Birendra bara house to Marget
                            tirkey house Under ward no-37</t>
  </si>
  <si>
    <t>Name of Work :- Construction of Drain in Jora talab mandir marg from Giriji shop to Hanuman mandir 
                            Under ward no-8</t>
  </si>
  <si>
    <t>Including stacking of serviceable materials in countable stacks within 15 m lead and disposal of unserviceable materials with all leads all complete as per direction of E/i</t>
  </si>
  <si>
    <t>Dismantling plain cement or lime concrete work including …………… do……….. All complete as per specification and direction of E/I</t>
  </si>
  <si>
    <t>Deduct cost of boulder (60%) found in dismantling (building sor-2016) P-23 item 8(ii) Rs. 598.32x1.1</t>
  </si>
  <si>
    <t>Name of Work :-Construction of PCC road at Lake road Hindpiri Daily market gali
                           Under ward no-24</t>
  </si>
  <si>
    <t>Name of Work :- Construction of PCC road at Ashok kunj from subhadra enclave to main road via 
                            monu jee house under under ward no-28</t>
  </si>
  <si>
    <t>Name of Work :- Construction of Community Building at Harmu Naya toli Under ward no-29</t>
  </si>
  <si>
    <t>3
5.6.1</t>
  </si>
  <si>
    <t>6
5.3.14</t>
  </si>
  <si>
    <t>7
5.3.6.1</t>
  </si>
  <si>
    <t>8
5.2.3</t>
  </si>
  <si>
    <t>Providing designation 75A brick work in C.M. (1:6) in foundation and plinth with approved quality of clean coarse sand of F.M. 2 to 2.5 including providing 10mm, thick mortar joints, cost of screening materials, raking out joints to 15mm depth, curing,  curring , taxes and  royalty all complete as per building specification and direction of E/I,</t>
  </si>
  <si>
    <t>9
5.2.11</t>
  </si>
  <si>
    <t>Providing designation 75A brick work in C.M. (1:6) in  supersturcturePlinth  approved quality of clean coarse sand of F.M. 2 to 2.5 including providing 10mm, thick mortar joints, cost of screening materials, scaffolfing, raking out joints to 15mm depth, curing, taxes and royalty all complete as per  building  specification  and  direction of E/I.</t>
  </si>
  <si>
    <t>10
5.3.8.1</t>
  </si>
  <si>
    <t>Providing R.C.C.M 200 (1: 1.5: 3) in lintel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</si>
  <si>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11
5.3.7.1</t>
  </si>
  <si>
    <t>Providing R.C.C.M 200 (1: 1.5: 3) in Band at lintel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</si>
  <si>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12
5.3.11</t>
  </si>
  <si>
    <t>13
5.3.9.1</t>
  </si>
  <si>
    <t>14
5.3.15.1</t>
  </si>
  <si>
    <t>Providing av. 63 mm thick R.C.C.M- 200 (1:1.5:3) chajja with approved quality of stone chips 20mm to 6mm size graded and clean coarse sand of  F.M. 2.5 to 3 including making drip course in concrete, screening, centering, shuttering, and mixing cement concrete in mixer and placing in posotion, vibrating, striking, 6mm cement plaster (1:4) in celing and sides of chajja with sand of F.M. 1.5 curing (but excluding the cost of reinforcement ) taxes and royalty all complete, as per building speciifiication and direction of E/I.</t>
  </si>
  <si>
    <t>15
5.3.18.1</t>
  </si>
  <si>
    <t>Providing R.C.C.M 200 (1:1.5: 3) in stair case with approved quality of stone chips 20mm to 6mm size graded and clean coarse sand of F.M 2.5 to 3 including screening, shuttering, mixing cement concrete in mixer and placing in position, vibrating, striking, curing, (but excluding the cost of reinforcement) taxes and royalty all complete as per building specification and direction  of E/I</t>
  </si>
  <si>
    <t>16
5.5.13</t>
  </si>
  <si>
    <t>Providing &amp; fixing  FAN HOOK  of 16mm dia M.S. bar 1M long bent  to required size and shape, placed in position and  fluid in the R.C.C  slab beam at the time  of casting   all complete as per  building   specification  and direction  of E/I.( Where material is not supplied  by deptt.)</t>
  </si>
  <si>
    <t>NO</t>
  </si>
  <si>
    <t>17
5.5.29</t>
  </si>
  <si>
    <t>Supplying , fitting  and fixing 20 guage G.C.I. sheet gate fitted on M.S. Angle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t>
  </si>
  <si>
    <t>18
5.5.12</t>
  </si>
  <si>
    <t>Supplying , fitting  and fixing  M.S. grill made of  20x6 mm flat  as per approved  design and drawing properly fabricated  with joints  continuous  fitted  welded and  finished  smooth , hoisting as  per building specification and  direction of E/I.</t>
  </si>
  <si>
    <t>KG</t>
  </si>
  <si>
    <t>19
5.6.21</t>
  </si>
  <si>
    <t>Providing and  laying 20mm. Thick  white makrana marble stone slab  flooring of approved quality  over 19mm. Thick base of lime mortar (1:1:1) ( Lime putty: surkhi: coarse sand ) laid and joined with white cement  slurry including rubbing and poslishing   to granolithic finish with approved  quality of carborandum stone including  cost of curing  taxes  and royalty  all complete  as per building  specification  and direction of E/I.</t>
  </si>
  <si>
    <t>20
5.6.22</t>
  </si>
  <si>
    <t>Providing and  laying 20mm. Thick  white makrana marble tiles in riser of step , skirting  and pillars   of approved  quality over 12mm thick  base  of  cement  mortar (1:3) and jointed  with  white cement  slurry  including rubbing and polishing  to granolithic finish with approved  quality of carborandum stone including  cost of curing  taxes  and royalty  all complete  as per building  specification  and direction of E/I.</t>
  </si>
  <si>
    <t>21
5.7.14</t>
  </si>
  <si>
    <t>22
5.7.6</t>
  </si>
  <si>
    <t>23
5.7.1
+
5.7.11</t>
  </si>
  <si>
    <t>Providing 12 mm thick cement plaster (1:3) with punning …………. Do ………….. All complete job as per specification and direction of E/I</t>
  </si>
  <si>
    <t>24
5.7.3</t>
  </si>
  <si>
    <t>Providing 12mm thick  cement plaster (1:6) with clean coarse sand of F.M 1.5 including screening, curing with all leads and lifts of water, scaffolding taxes and royalty all complete as per building specification and direction of E/I</t>
  </si>
  <si>
    <t xml:space="preserve">25
</t>
  </si>
  <si>
    <t>Providing and applying pop 2 mm thick over plaster surface ………. Do ……….. All complete as per specification and direction of E/I</t>
  </si>
  <si>
    <t>26
5.8.45</t>
  </si>
  <si>
    <t>Providing two coats of synthetic enamel paint of app. Shade and make over steel surface …….. Do …….. All complete as per specification and direction of E/I</t>
  </si>
  <si>
    <t>27
5.5.5</t>
  </si>
  <si>
    <t>28
5.8.24</t>
  </si>
  <si>
    <t xml:space="preserve">Local Sand 16 KM </t>
  </si>
  <si>
    <t>Sand  47 KM</t>
  </si>
  <si>
    <t>Stone Metal 20KM</t>
  </si>
  <si>
    <t>Bricks 08 KM</t>
  </si>
  <si>
    <t>Per 1000</t>
  </si>
  <si>
    <r>
      <t xml:space="preserve">Name of Work :- </t>
    </r>
    <r>
      <rPr>
        <b/>
        <sz val="11"/>
        <color theme="1"/>
        <rFont val="Kruti Dev 010"/>
      </rPr>
      <t xml:space="preserve">okMZ la0 46 ds vUrxZr dqjS'kh eksgYyk ekdsZV esa ukyh fuekZ.k dk;ZA
</t>
    </r>
    <r>
      <rPr>
        <b/>
        <sz val="11"/>
        <color theme="1"/>
        <rFont val="Cambria"/>
        <family val="1"/>
        <scheme val="major"/>
      </rPr>
      <t/>
    </r>
  </si>
  <si>
    <t>Name of Work :- Construction of Bituminous road at vidhan sabha CD and A type road under
                             ward no-42.</t>
  </si>
</sst>
</file>

<file path=xl/styles.xml><?xml version="1.0" encoding="utf-8"?>
<styleSheet xmlns="http://schemas.openxmlformats.org/spreadsheetml/2006/main">
  <numFmts count="4">
    <numFmt numFmtId="164" formatCode="0.000"/>
    <numFmt numFmtId="165" formatCode="0.0"/>
    <numFmt numFmtId="166" formatCode="0.0000"/>
    <numFmt numFmtId="167" formatCode="0.00000"/>
  </numFmts>
  <fonts count="28">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9"/>
      <name val="Times New Roman"/>
      <family val="1"/>
    </font>
    <font>
      <b/>
      <sz val="10"/>
      <name val="Times New Roman"/>
      <family val="1"/>
    </font>
    <font>
      <b/>
      <sz val="10"/>
      <color theme="1"/>
      <name val="Times New Roman"/>
      <family val="1"/>
    </font>
    <font>
      <b/>
      <sz val="8.5"/>
      <name val="Times New Roman"/>
      <family val="1"/>
    </font>
    <font>
      <b/>
      <vertAlign val="superscript"/>
      <sz val="10"/>
      <name val="Times New Roman"/>
      <family val="1"/>
    </font>
    <font>
      <b/>
      <sz val="14"/>
      <name val="Times New Roman"/>
      <family val="1"/>
    </font>
    <font>
      <b/>
      <sz val="11"/>
      <name val="Calibri"/>
      <family val="2"/>
      <scheme val="minor"/>
    </font>
    <font>
      <b/>
      <sz val="8.5"/>
      <color theme="1"/>
      <name val="Times New Roman"/>
      <family val="1"/>
    </font>
    <font>
      <b/>
      <sz val="16"/>
      <color theme="1"/>
      <name val="Calibri"/>
      <family val="2"/>
      <scheme val="minor"/>
    </font>
    <font>
      <b/>
      <sz val="11"/>
      <color theme="1"/>
      <name val="Kruti Dev 010"/>
    </font>
    <font>
      <b/>
      <sz val="11"/>
      <name val="Times New Roman"/>
      <family val="1"/>
    </font>
    <font>
      <sz val="11"/>
      <name val="Calibri"/>
      <family val="2"/>
      <scheme val="minor"/>
    </font>
    <font>
      <b/>
      <sz val="10"/>
      <name val="Calibri"/>
      <family val="2"/>
      <scheme val="minor"/>
    </font>
    <font>
      <b/>
      <sz val="9"/>
      <color theme="1"/>
      <name val="Times New Roman"/>
      <family val="1"/>
    </font>
    <font>
      <sz val="8.5"/>
      <name val="Times New Roman"/>
      <family val="1"/>
    </font>
    <font>
      <b/>
      <sz val="11"/>
      <color theme="1"/>
      <name val="Cambria"/>
      <family val="1"/>
      <scheme val="major"/>
    </font>
    <font>
      <sz val="11"/>
      <color theme="1"/>
      <name val="Times New Roman"/>
      <family val="1"/>
    </font>
    <font>
      <sz val="12"/>
      <name val="Times New Roman"/>
      <family val="1"/>
    </font>
    <font>
      <sz val="11"/>
      <color indexed="8"/>
      <name val="Times New Roman"/>
      <family val="1"/>
    </font>
    <font>
      <sz val="11"/>
      <color indexed="8"/>
      <name val="Arial"/>
      <family val="2"/>
    </font>
    <font>
      <sz val="12"/>
      <color indexed="8"/>
      <name val="Times New Roman"/>
      <family val="1"/>
    </font>
    <font>
      <sz val="12"/>
      <name val="Arial"/>
      <family val="2"/>
    </font>
    <font>
      <sz val="10"/>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left"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justify" vertical="top" wrapText="1"/>
    </xf>
    <xf numFmtId="0" fontId="6" fillId="0" borderId="4" xfId="0" applyFont="1" applyBorder="1" applyAlignment="1">
      <alignment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4" xfId="0" applyFont="1" applyBorder="1" applyAlignment="1">
      <alignment horizontal="center" vertical="center" wrapText="1"/>
    </xf>
    <xf numFmtId="0" fontId="0" fillId="0" borderId="0" xfId="0" applyAlignment="1">
      <alignment horizontal="center" vertical="center"/>
    </xf>
    <xf numFmtId="164" fontId="7" fillId="3" borderId="4" xfId="0" applyNumberFormat="1" applyFont="1" applyFill="1" applyBorder="1" applyAlignment="1">
      <alignment horizontal="center" vertical="center" wrapText="1"/>
    </xf>
    <xf numFmtId="0" fontId="13" fillId="0" borderId="0" xfId="0" applyFont="1" applyBorder="1" applyAlignment="1">
      <alignment vertical="top"/>
    </xf>
    <xf numFmtId="0" fontId="1" fillId="0" borderId="0" xfId="0" applyFont="1" applyBorder="1" applyAlignment="1">
      <alignment vertical="top" wrapText="1"/>
    </xf>
    <xf numFmtId="0" fontId="4" fillId="2"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5" fillId="0" borderId="4" xfId="0" applyFont="1" applyBorder="1" applyAlignment="1">
      <alignment horizontal="justify" vertical="top" wrapText="1"/>
    </xf>
    <xf numFmtId="0" fontId="16" fillId="0" borderId="4" xfId="0" applyFont="1" applyBorder="1" applyAlignment="1">
      <alignment vertical="center"/>
    </xf>
    <xf numFmtId="0" fontId="17" fillId="0" borderId="4" xfId="0" applyFont="1" applyBorder="1" applyAlignment="1">
      <alignment vertical="center"/>
    </xf>
    <xf numFmtId="2" fontId="17" fillId="0" borderId="4" xfId="0" applyNumberFormat="1" applyFont="1" applyBorder="1" applyAlignment="1">
      <alignment horizontal="center"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right" vertical="center"/>
    </xf>
    <xf numFmtId="2" fontId="17" fillId="0" borderId="0" xfId="0" applyNumberFormat="1" applyFont="1" applyBorder="1" applyAlignment="1">
      <alignment horizontal="center" vertical="center"/>
    </xf>
    <xf numFmtId="0" fontId="0" fillId="0" borderId="0" xfId="0" applyAlignment="1">
      <alignment vertical="center"/>
    </xf>
    <xf numFmtId="0" fontId="1" fillId="0" borderId="4" xfId="0" applyFont="1" applyBorder="1" applyAlignment="1">
      <alignment horizontal="center" vertical="center"/>
    </xf>
    <xf numFmtId="0" fontId="6" fillId="0" borderId="4" xfId="0" applyFont="1" applyBorder="1" applyAlignment="1">
      <alignment horizontal="left" vertical="center" wrapText="1"/>
    </xf>
    <xf numFmtId="0" fontId="18" fillId="3" borderId="4" xfId="0" applyFont="1" applyFill="1" applyBorder="1" applyAlignment="1">
      <alignment horizontal="center" vertical="center" wrapText="1"/>
    </xf>
    <xf numFmtId="0" fontId="7" fillId="3" borderId="4" xfId="0" applyFont="1" applyFill="1" applyBorder="1" applyAlignment="1">
      <alignment horizontal="justify" vertical="top" wrapText="1"/>
    </xf>
    <xf numFmtId="0" fontId="7" fillId="3" borderId="4" xfId="0" applyFont="1" applyFill="1" applyBorder="1" applyAlignment="1">
      <alignment horizontal="center" vertical="center" wrapText="1"/>
    </xf>
    <xf numFmtId="0" fontId="5" fillId="0" borderId="4" xfId="0" applyFont="1" applyBorder="1" applyAlignment="1">
      <alignment vertical="center" wrapText="1"/>
    </xf>
    <xf numFmtId="0" fontId="19" fillId="0" borderId="4" xfId="0" applyFont="1" applyBorder="1" applyAlignment="1">
      <alignment horizontal="center" vertical="center" wrapText="1"/>
    </xf>
    <xf numFmtId="0" fontId="8" fillId="0" borderId="4" xfId="0" applyFont="1" applyBorder="1" applyAlignment="1">
      <alignment horizontal="left" vertical="center" wrapText="1"/>
    </xf>
    <xf numFmtId="2" fontId="6"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8" fillId="3" borderId="4" xfId="0" applyFont="1" applyFill="1" applyBorder="1" applyAlignment="1">
      <alignment horizontal="center" vertical="center" wrapText="1"/>
    </xf>
    <xf numFmtId="0" fontId="0" fillId="0" borderId="4" xfId="0" applyBorder="1"/>
    <xf numFmtId="2" fontId="8" fillId="0" borderId="4" xfId="0" applyNumberFormat="1" applyFont="1" applyBorder="1" applyAlignment="1">
      <alignment horizontal="center" vertical="center" wrapText="1"/>
    </xf>
    <xf numFmtId="165" fontId="7" fillId="3" borderId="4" xfId="0" applyNumberFormat="1" applyFont="1" applyFill="1" applyBorder="1" applyAlignment="1">
      <alignment horizontal="center" vertical="center" wrapText="1"/>
    </xf>
    <xf numFmtId="2" fontId="5" fillId="0" borderId="4" xfId="0" applyNumberFormat="1" applyFont="1" applyBorder="1" applyAlignment="1">
      <alignment horizontal="center" vertical="center" wrapText="1"/>
    </xf>
    <xf numFmtId="166" fontId="7" fillId="3" borderId="4" xfId="0" applyNumberFormat="1" applyFont="1" applyFill="1" applyBorder="1" applyAlignment="1">
      <alignment horizontal="center" vertical="center" wrapText="1"/>
    </xf>
    <xf numFmtId="167" fontId="7" fillId="3" borderId="4" xfId="0" applyNumberFormat="1" applyFont="1" applyFill="1" applyBorder="1" applyAlignment="1">
      <alignment horizontal="center" vertical="center" wrapText="1"/>
    </xf>
    <xf numFmtId="0" fontId="22" fillId="0" borderId="0" xfId="0" applyFont="1" applyBorder="1" applyAlignment="1">
      <alignment horizontal="justify" vertical="top" wrapText="1"/>
    </xf>
    <xf numFmtId="2" fontId="7" fillId="3" borderId="5" xfId="0" applyNumberFormat="1" applyFont="1" applyFill="1" applyBorder="1" applyAlignment="1">
      <alignment horizontal="center" vertical="center" wrapText="1"/>
    </xf>
    <xf numFmtId="0" fontId="22" fillId="0" borderId="4" xfId="0" applyFont="1" applyBorder="1" applyAlignment="1">
      <alignment horizontal="justify" vertical="top" wrapText="1"/>
    </xf>
    <xf numFmtId="0" fontId="23" fillId="0" borderId="4" xfId="0" applyFont="1" applyBorder="1" applyAlignment="1">
      <alignment horizontal="justify" vertical="top" wrapText="1"/>
    </xf>
    <xf numFmtId="0" fontId="24" fillId="0" borderId="4" xfId="0" applyFont="1" applyBorder="1" applyAlignment="1">
      <alignment horizontal="justify" vertical="top" wrapText="1"/>
    </xf>
    <xf numFmtId="0" fontId="24" fillId="0" borderId="4" xfId="0" applyFont="1" applyBorder="1" applyAlignment="1">
      <alignment horizontal="justify" vertical="top"/>
    </xf>
    <xf numFmtId="0" fontId="25" fillId="0" borderId="4" xfId="0" applyFont="1" applyBorder="1" applyAlignment="1">
      <alignment horizontal="justify" vertical="top" wrapText="1"/>
    </xf>
    <xf numFmtId="0" fontId="26" fillId="0" borderId="4" xfId="0" applyFont="1" applyBorder="1" applyAlignment="1">
      <alignment horizontal="justify" vertical="top" wrapText="1"/>
    </xf>
    <xf numFmtId="0" fontId="22" fillId="0" borderId="4" xfId="0" applyFont="1" applyBorder="1" applyAlignment="1">
      <alignment horizontal="justify" vertical="top"/>
    </xf>
    <xf numFmtId="0" fontId="27" fillId="0" borderId="4" xfId="0" applyFont="1" applyBorder="1" applyAlignment="1">
      <alignment horizontal="justify" vertical="top" wrapText="1"/>
    </xf>
    <xf numFmtId="0" fontId="27" fillId="0" borderId="4" xfId="0" applyFont="1" applyBorder="1" applyAlignment="1">
      <alignment horizontal="justify" vertical="top"/>
    </xf>
    <xf numFmtId="0" fontId="5" fillId="0" borderId="4" xfId="0" applyFont="1" applyBorder="1" applyAlignment="1">
      <alignment horizontal="justify" vertical="top" wrapText="1"/>
    </xf>
    <xf numFmtId="0" fontId="2" fillId="0" borderId="4" xfId="0" applyFont="1" applyBorder="1" applyAlignment="1">
      <alignment horizontal="center" vertical="top"/>
    </xf>
    <xf numFmtId="0" fontId="14" fillId="0" borderId="4" xfId="0" applyFont="1" applyBorder="1" applyAlignment="1">
      <alignment horizontal="left" vertical="top" wrapText="1"/>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1" fillId="0" borderId="0" xfId="0"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2" fillId="0" borderId="4" xfId="0" applyFont="1" applyBorder="1" applyAlignment="1">
      <alignment horizontal="center" vertical="center" wrapText="1"/>
    </xf>
    <xf numFmtId="0" fontId="2" fillId="0" borderId="8"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8"/>
  <sheetViews>
    <sheetView topLeftCell="A10" workbookViewId="0">
      <selection activeCell="F15" sqref="F1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20"/>
      <c r="H1" s="20"/>
      <c r="I1" s="20"/>
    </row>
    <row r="2" spans="1:9" ht="18.75">
      <c r="A2" s="62" t="s">
        <v>1</v>
      </c>
      <c r="B2" s="62"/>
      <c r="C2" s="62"/>
      <c r="D2" s="62"/>
      <c r="E2" s="62"/>
      <c r="F2" s="62"/>
      <c r="G2" s="1"/>
      <c r="H2" s="1"/>
      <c r="I2" s="1"/>
    </row>
    <row r="3" spans="1:9" ht="33" customHeight="1">
      <c r="A3" s="63" t="s">
        <v>269</v>
      </c>
      <c r="B3" s="63"/>
      <c r="C3" s="63"/>
      <c r="D3" s="63"/>
      <c r="E3" s="63"/>
      <c r="F3" s="63"/>
      <c r="G3" s="21"/>
      <c r="H3" s="21"/>
    </row>
    <row r="4" spans="1:9">
      <c r="A4" s="3" t="s">
        <v>3</v>
      </c>
      <c r="B4" s="3" t="s">
        <v>4</v>
      </c>
      <c r="C4" s="22" t="s">
        <v>64</v>
      </c>
      <c r="D4" s="22" t="s">
        <v>65</v>
      </c>
      <c r="E4" s="22" t="s">
        <v>66</v>
      </c>
      <c r="F4" s="22" t="s">
        <v>67</v>
      </c>
    </row>
    <row r="5" spans="1:9" ht="25.5">
      <c r="A5" s="35">
        <v>1</v>
      </c>
      <c r="B5" s="36" t="s">
        <v>261</v>
      </c>
      <c r="C5" s="6">
        <v>2</v>
      </c>
      <c r="D5" s="37" t="s">
        <v>10</v>
      </c>
      <c r="E5" s="37">
        <v>243.77</v>
      </c>
      <c r="F5" s="6">
        <f>E5*C5</f>
        <v>487.54</v>
      </c>
    </row>
    <row r="6" spans="1:9" ht="127.5">
      <c r="A6" s="8" t="s">
        <v>11</v>
      </c>
      <c r="B6" s="9" t="s">
        <v>12</v>
      </c>
      <c r="C6" s="7">
        <v>52.34</v>
      </c>
      <c r="D6" s="7" t="s">
        <v>16</v>
      </c>
      <c r="E6" s="7">
        <v>112.53</v>
      </c>
      <c r="F6" s="6">
        <f t="shared" ref="F6:F14" si="0">E6*C6</f>
        <v>5889.8202000000001</v>
      </c>
    </row>
    <row r="7" spans="1:9" ht="89.25">
      <c r="A7" s="8" t="s">
        <v>262</v>
      </c>
      <c r="B7" s="10" t="s">
        <v>263</v>
      </c>
      <c r="C7" s="7">
        <v>20.39</v>
      </c>
      <c r="D7" s="7" t="s">
        <v>16</v>
      </c>
      <c r="E7" s="7">
        <v>366.8</v>
      </c>
      <c r="F7" s="6">
        <f t="shared" si="0"/>
        <v>7479.0520000000006</v>
      </c>
    </row>
    <row r="8" spans="1:9" ht="76.5">
      <c r="A8" s="8" t="s">
        <v>17</v>
      </c>
      <c r="B8" s="9" t="s">
        <v>18</v>
      </c>
      <c r="C8" s="7">
        <v>34.26</v>
      </c>
      <c r="D8" s="7" t="s">
        <v>16</v>
      </c>
      <c r="E8" s="7">
        <v>1191.77</v>
      </c>
      <c r="F8" s="6">
        <f t="shared" si="0"/>
        <v>40830.040199999996</v>
      </c>
    </row>
    <row r="9" spans="1:9" ht="114" customHeight="1">
      <c r="A9" s="8" t="s">
        <v>19</v>
      </c>
      <c r="B9" s="9" t="s">
        <v>20</v>
      </c>
      <c r="C9" s="7">
        <v>33.979999999999997</v>
      </c>
      <c r="D9" s="7" t="s">
        <v>16</v>
      </c>
      <c r="E9" s="7">
        <v>6543.32</v>
      </c>
      <c r="F9" s="6">
        <f t="shared" si="0"/>
        <v>222342.01359999998</v>
      </c>
    </row>
    <row r="10" spans="1:9">
      <c r="A10" s="8">
        <v>6</v>
      </c>
      <c r="B10" s="24" t="s">
        <v>69</v>
      </c>
      <c r="C10" s="7"/>
      <c r="D10" s="7"/>
      <c r="E10" s="7"/>
      <c r="F10" s="6"/>
    </row>
    <row r="11" spans="1:9" ht="15.75">
      <c r="A11" s="8" t="s">
        <v>55</v>
      </c>
      <c r="B11" s="9" t="s">
        <v>247</v>
      </c>
      <c r="C11" s="7">
        <v>14.61</v>
      </c>
      <c r="D11" s="7" t="s">
        <v>16</v>
      </c>
      <c r="E11" s="7">
        <v>788.13</v>
      </c>
      <c r="F11" s="6">
        <f t="shared" si="0"/>
        <v>11514.579299999999</v>
      </c>
    </row>
    <row r="12" spans="1:9" ht="15.75">
      <c r="A12" s="8" t="s">
        <v>57</v>
      </c>
      <c r="B12" s="9" t="s">
        <v>249</v>
      </c>
      <c r="C12" s="7">
        <v>34.26</v>
      </c>
      <c r="D12" s="7" t="s">
        <v>16</v>
      </c>
      <c r="E12" s="7">
        <v>756.83</v>
      </c>
      <c r="F12" s="6">
        <f t="shared" si="0"/>
        <v>25928.995800000001</v>
      </c>
    </row>
    <row r="13" spans="1:9" ht="15.75">
      <c r="A13" s="8" t="s">
        <v>59</v>
      </c>
      <c r="B13" s="9" t="s">
        <v>270</v>
      </c>
      <c r="C13" s="7">
        <f>20.39+29.23</f>
        <v>49.620000000000005</v>
      </c>
      <c r="D13" s="7" t="s">
        <v>16</v>
      </c>
      <c r="E13" s="7">
        <v>482.26</v>
      </c>
      <c r="F13" s="6">
        <f t="shared" si="0"/>
        <v>23929.7412</v>
      </c>
    </row>
    <row r="14" spans="1:9" ht="15.75">
      <c r="A14" s="8" t="s">
        <v>61</v>
      </c>
      <c r="B14" s="9" t="s">
        <v>62</v>
      </c>
      <c r="C14" s="7">
        <v>52.34</v>
      </c>
      <c r="D14" s="7" t="s">
        <v>16</v>
      </c>
      <c r="E14" s="7">
        <v>167.71</v>
      </c>
      <c r="F14" s="6">
        <f t="shared" si="0"/>
        <v>8777.9414000000015</v>
      </c>
    </row>
    <row r="15" spans="1:9" s="14" customFormat="1">
      <c r="A15" s="25"/>
      <c r="B15" s="26"/>
      <c r="C15" s="64"/>
      <c r="D15" s="64"/>
      <c r="E15" s="65"/>
      <c r="F15" s="27">
        <f>SUM(F5:F14)</f>
        <v>347179.72369999991</v>
      </c>
    </row>
    <row r="16" spans="1:9" s="14" customFormat="1">
      <c r="A16" s="28"/>
      <c r="B16" s="29"/>
      <c r="C16" s="30"/>
      <c r="D16" s="30"/>
      <c r="E16" s="30"/>
      <c r="F16" s="31"/>
    </row>
    <row r="17" spans="2:6" ht="50.25" customHeight="1">
      <c r="B17" s="66" t="s">
        <v>253</v>
      </c>
      <c r="C17" s="66"/>
      <c r="D17" s="66"/>
      <c r="E17" s="66"/>
      <c r="F17" s="66"/>
    </row>
    <row r="18" spans="2:6">
      <c r="E18" s="32"/>
    </row>
  </sheetData>
  <mergeCells count="5">
    <mergeCell ref="A1:F1"/>
    <mergeCell ref="A2:F2"/>
    <mergeCell ref="A3:F3"/>
    <mergeCell ref="C15:E15"/>
    <mergeCell ref="B17:F17"/>
  </mergeCells>
  <pageMargins left="0.2" right="0.28000000000000003" top="0.49" bottom="0.6" header="0.3" footer="0.27"/>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278</v>
      </c>
      <c r="B3" s="71"/>
      <c r="C3" s="71"/>
      <c r="D3" s="71"/>
      <c r="E3" s="71"/>
      <c r="F3" s="71"/>
      <c r="G3" s="2"/>
    </row>
    <row r="4" spans="1:7">
      <c r="A4" s="3" t="s">
        <v>3</v>
      </c>
      <c r="B4" s="3" t="s">
        <v>4</v>
      </c>
      <c r="C4" s="3" t="s">
        <v>5</v>
      </c>
      <c r="D4" s="3" t="s">
        <v>6</v>
      </c>
      <c r="E4" s="3" t="s">
        <v>7</v>
      </c>
      <c r="F4" s="3" t="s">
        <v>8</v>
      </c>
    </row>
    <row r="5" spans="1:7" ht="25.5">
      <c r="A5" s="4">
        <v>1</v>
      </c>
      <c r="B5" s="5" t="s">
        <v>272</v>
      </c>
      <c r="C5" s="6">
        <v>10</v>
      </c>
      <c r="D5" s="7" t="s">
        <v>10</v>
      </c>
      <c r="E5" s="7">
        <v>243.77</v>
      </c>
      <c r="F5" s="6">
        <f>E5*C5</f>
        <v>2437.7000000000003</v>
      </c>
    </row>
    <row r="6" spans="1:7" ht="38.25">
      <c r="A6" s="4" t="s">
        <v>35</v>
      </c>
      <c r="B6" s="5" t="s">
        <v>36</v>
      </c>
      <c r="C6" s="6">
        <v>13.38</v>
      </c>
      <c r="D6" s="7" t="s">
        <v>13</v>
      </c>
      <c r="E6" s="7">
        <v>642.78</v>
      </c>
      <c r="F6" s="6">
        <f t="shared" ref="F6:F20" si="0">E6*C6</f>
        <v>8600.3963999999996</v>
      </c>
    </row>
    <row r="7" spans="1:7" ht="114.75">
      <c r="A7" s="8" t="s">
        <v>37</v>
      </c>
      <c r="B7" s="9" t="s">
        <v>12</v>
      </c>
      <c r="C7" s="6">
        <v>97</v>
      </c>
      <c r="D7" s="7" t="s">
        <v>13</v>
      </c>
      <c r="E7" s="7">
        <v>112.53</v>
      </c>
      <c r="F7" s="6">
        <f t="shared" si="0"/>
        <v>10915.41</v>
      </c>
    </row>
    <row r="8" spans="1:7" ht="89.25">
      <c r="A8" s="8" t="s">
        <v>38</v>
      </c>
      <c r="B8" s="10" t="s">
        <v>15</v>
      </c>
      <c r="C8" s="6">
        <v>12.26</v>
      </c>
      <c r="D8" s="7" t="s">
        <v>16</v>
      </c>
      <c r="E8" s="7">
        <v>228.47</v>
      </c>
      <c r="F8" s="6">
        <f t="shared" si="0"/>
        <v>2801.0421999999999</v>
      </c>
    </row>
    <row r="9" spans="1:7" ht="63.75">
      <c r="A9" s="8" t="s">
        <v>39</v>
      </c>
      <c r="B9" s="9" t="s">
        <v>18</v>
      </c>
      <c r="C9" s="6">
        <v>20.45</v>
      </c>
      <c r="D9" s="7" t="s">
        <v>16</v>
      </c>
      <c r="E9" s="7">
        <v>1191.77</v>
      </c>
      <c r="F9" s="6">
        <f t="shared" si="0"/>
        <v>24371.696499999998</v>
      </c>
    </row>
    <row r="10" spans="1:7" ht="102">
      <c r="A10" s="8" t="s">
        <v>40</v>
      </c>
      <c r="B10" s="9" t="s">
        <v>28</v>
      </c>
      <c r="C10" s="6">
        <v>16.809999999999999</v>
      </c>
      <c r="D10" s="7" t="s">
        <v>16</v>
      </c>
      <c r="E10" s="7">
        <v>5913.66</v>
      </c>
      <c r="F10" s="6">
        <f t="shared" si="0"/>
        <v>99408.624599999996</v>
      </c>
    </row>
    <row r="11" spans="1:7" ht="89.25">
      <c r="A11" s="8" t="s">
        <v>41</v>
      </c>
      <c r="B11" s="9" t="s">
        <v>42</v>
      </c>
      <c r="C11" s="6">
        <v>48.97</v>
      </c>
      <c r="D11" s="7" t="s">
        <v>16</v>
      </c>
      <c r="E11" s="7">
        <v>2788.17</v>
      </c>
      <c r="F11" s="6">
        <f t="shared" si="0"/>
        <v>136536.68489999999</v>
      </c>
    </row>
    <row r="12" spans="1:7" ht="63.75">
      <c r="A12" s="17" t="s">
        <v>43</v>
      </c>
      <c r="B12" s="9" t="s">
        <v>44</v>
      </c>
      <c r="C12" s="6">
        <v>380.44</v>
      </c>
      <c r="D12" s="7" t="s">
        <v>45</v>
      </c>
      <c r="E12" s="7">
        <v>259.29000000000002</v>
      </c>
      <c r="F12" s="6">
        <f t="shared" si="0"/>
        <v>98644.287600000011</v>
      </c>
    </row>
    <row r="13" spans="1:7" ht="102">
      <c r="A13" s="17" t="s">
        <v>46</v>
      </c>
      <c r="B13" s="9" t="s">
        <v>29</v>
      </c>
      <c r="C13" s="6">
        <v>20.61</v>
      </c>
      <c r="D13" s="7" t="s">
        <v>16</v>
      </c>
      <c r="E13" s="7">
        <v>6219.21</v>
      </c>
      <c r="F13" s="6">
        <f t="shared" si="0"/>
        <v>128177.9181</v>
      </c>
    </row>
    <row r="14" spans="1:7" ht="89.25">
      <c r="A14" s="17" t="s">
        <v>47</v>
      </c>
      <c r="B14" s="9" t="s">
        <v>30</v>
      </c>
      <c r="C14" s="19">
        <v>2.1829999999999998</v>
      </c>
      <c r="D14" s="7" t="s">
        <v>31</v>
      </c>
      <c r="E14" s="7">
        <v>53433.91</v>
      </c>
      <c r="F14" s="6">
        <f t="shared" si="0"/>
        <v>116646.22553</v>
      </c>
    </row>
    <row r="15" spans="1:7" ht="18.75">
      <c r="A15" s="4">
        <v>11</v>
      </c>
      <c r="B15" s="11" t="s">
        <v>21</v>
      </c>
      <c r="C15" s="6"/>
      <c r="D15" s="7"/>
      <c r="E15" s="7"/>
      <c r="F15" s="6"/>
    </row>
    <row r="16" spans="1:7">
      <c r="A16" s="4">
        <v>12</v>
      </c>
      <c r="B16" s="9" t="s">
        <v>114</v>
      </c>
      <c r="C16" s="6">
        <v>12.26</v>
      </c>
      <c r="D16" s="7" t="s">
        <v>13</v>
      </c>
      <c r="E16" s="7">
        <v>364.32</v>
      </c>
      <c r="F16" s="6">
        <f t="shared" si="0"/>
        <v>4466.5631999999996</v>
      </c>
    </row>
    <row r="17" spans="1:6">
      <c r="A17" s="4">
        <v>13</v>
      </c>
      <c r="B17" s="9" t="s">
        <v>23</v>
      </c>
      <c r="C17" s="6">
        <v>47.15</v>
      </c>
      <c r="D17" s="7" t="s">
        <v>13</v>
      </c>
      <c r="E17" s="7">
        <v>788.13</v>
      </c>
      <c r="F17" s="6">
        <f t="shared" si="0"/>
        <v>37160.3295</v>
      </c>
    </row>
    <row r="18" spans="1:6">
      <c r="A18" s="4">
        <v>14</v>
      </c>
      <c r="B18" s="9" t="s">
        <v>24</v>
      </c>
      <c r="C18" s="6">
        <v>69.42</v>
      </c>
      <c r="D18" s="7" t="s">
        <v>13</v>
      </c>
      <c r="E18" s="7">
        <v>756.83</v>
      </c>
      <c r="F18" s="6">
        <f t="shared" si="0"/>
        <v>52539.138600000006</v>
      </c>
    </row>
    <row r="19" spans="1:6">
      <c r="A19" s="4">
        <v>15</v>
      </c>
      <c r="B19" s="9" t="s">
        <v>273</v>
      </c>
      <c r="C19" s="6">
        <v>32.85</v>
      </c>
      <c r="D19" s="7" t="s">
        <v>13</v>
      </c>
      <c r="E19" s="7">
        <v>482.26</v>
      </c>
      <c r="F19" s="6">
        <f t="shared" si="0"/>
        <v>15842.241</v>
      </c>
    </row>
    <row r="20" spans="1:6">
      <c r="A20" s="4">
        <v>16</v>
      </c>
      <c r="B20" s="9" t="s">
        <v>26</v>
      </c>
      <c r="C20" s="6">
        <v>97</v>
      </c>
      <c r="D20" s="7" t="s">
        <v>13</v>
      </c>
      <c r="E20" s="7">
        <v>167.7</v>
      </c>
      <c r="F20" s="6">
        <f t="shared" si="0"/>
        <v>16266.9</v>
      </c>
    </row>
    <row r="21" spans="1:6">
      <c r="A21" s="12"/>
      <c r="B21" s="72"/>
      <c r="C21" s="72"/>
      <c r="D21" s="72"/>
      <c r="E21" s="72"/>
      <c r="F21" s="13">
        <f>SUM(F5:F20)</f>
        <v>754815.15812999988</v>
      </c>
    </row>
    <row r="22" spans="1:6">
      <c r="A22" s="14"/>
      <c r="B22" s="15"/>
      <c r="C22" s="15"/>
      <c r="D22" s="15"/>
      <c r="E22" s="15"/>
      <c r="F22" s="16"/>
    </row>
    <row r="23" spans="1:6">
      <c r="A23" s="14"/>
      <c r="B23" s="15"/>
      <c r="C23" s="15"/>
      <c r="D23" s="15"/>
      <c r="E23" s="15"/>
      <c r="F23" s="16"/>
    </row>
    <row r="24" spans="1:6" ht="41.25" customHeight="1">
      <c r="B24" s="66" t="s">
        <v>274</v>
      </c>
      <c r="C24" s="66"/>
      <c r="D24" s="66"/>
      <c r="E24" s="66"/>
      <c r="F24" s="66"/>
    </row>
  </sheetData>
  <mergeCells count="5">
    <mergeCell ref="A1:F1"/>
    <mergeCell ref="A2:F2"/>
    <mergeCell ref="A3:F3"/>
    <mergeCell ref="B21:E21"/>
    <mergeCell ref="B24:F24"/>
  </mergeCells>
  <pageMargins left="0.16" right="0.26"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G24"/>
  <sheetViews>
    <sheetView workbookViewId="0">
      <selection activeCell="E9" sqref="E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271</v>
      </c>
      <c r="B3" s="71"/>
      <c r="C3" s="71"/>
      <c r="D3" s="71"/>
      <c r="E3" s="71"/>
      <c r="F3" s="71"/>
      <c r="G3" s="2"/>
    </row>
    <row r="4" spans="1:7">
      <c r="A4" s="3" t="s">
        <v>3</v>
      </c>
      <c r="B4" s="3" t="s">
        <v>4</v>
      </c>
      <c r="C4" s="3" t="s">
        <v>5</v>
      </c>
      <c r="D4" s="3" t="s">
        <v>6</v>
      </c>
      <c r="E4" s="3" t="s">
        <v>7</v>
      </c>
      <c r="F4" s="3" t="s">
        <v>8</v>
      </c>
    </row>
    <row r="5" spans="1:7" ht="25.5">
      <c r="A5" s="4">
        <v>1</v>
      </c>
      <c r="B5" s="5" t="s">
        <v>272</v>
      </c>
      <c r="C5" s="6">
        <v>4</v>
      </c>
      <c r="D5" s="7" t="s">
        <v>10</v>
      </c>
      <c r="E5" s="7">
        <v>243.77</v>
      </c>
      <c r="F5" s="6">
        <f>E5*C5</f>
        <v>975.08</v>
      </c>
    </row>
    <row r="6" spans="1:7" ht="38.25">
      <c r="A6" s="4" t="s">
        <v>35</v>
      </c>
      <c r="B6" s="5" t="s">
        <v>36</v>
      </c>
      <c r="C6" s="6">
        <v>25.49</v>
      </c>
      <c r="D6" s="7" t="s">
        <v>13</v>
      </c>
      <c r="E6" s="7">
        <v>642.78</v>
      </c>
      <c r="F6" s="6">
        <f t="shared" ref="F6:F20" si="0">E6*C6</f>
        <v>16384.462199999998</v>
      </c>
    </row>
    <row r="7" spans="1:7" ht="114.75">
      <c r="A7" s="8" t="s">
        <v>37</v>
      </c>
      <c r="B7" s="9" t="s">
        <v>12</v>
      </c>
      <c r="C7" s="6">
        <v>117.6</v>
      </c>
      <c r="D7" s="7" t="s">
        <v>13</v>
      </c>
      <c r="E7" s="7">
        <v>112.53</v>
      </c>
      <c r="F7" s="6">
        <f t="shared" si="0"/>
        <v>13233.528</v>
      </c>
    </row>
    <row r="8" spans="1:7" ht="89.25">
      <c r="A8" s="8" t="s">
        <v>38</v>
      </c>
      <c r="B8" s="10" t="s">
        <v>15</v>
      </c>
      <c r="C8" s="6">
        <v>13.01</v>
      </c>
      <c r="D8" s="7" t="s">
        <v>16</v>
      </c>
      <c r="E8" s="7">
        <v>228.47</v>
      </c>
      <c r="F8" s="6">
        <f t="shared" si="0"/>
        <v>2972.3946999999998</v>
      </c>
    </row>
    <row r="9" spans="1:7" ht="63.75">
      <c r="A9" s="8" t="s">
        <v>39</v>
      </c>
      <c r="B9" s="9" t="s">
        <v>18</v>
      </c>
      <c r="C9" s="6">
        <v>21.68</v>
      </c>
      <c r="D9" s="7" t="s">
        <v>16</v>
      </c>
      <c r="E9" s="7">
        <v>1191.77</v>
      </c>
      <c r="F9" s="6">
        <f t="shared" si="0"/>
        <v>25837.5736</v>
      </c>
    </row>
    <row r="10" spans="1:7" ht="102">
      <c r="A10" s="8" t="s">
        <v>40</v>
      </c>
      <c r="B10" s="9" t="s">
        <v>28</v>
      </c>
      <c r="C10" s="6">
        <v>17.96</v>
      </c>
      <c r="D10" s="7" t="s">
        <v>16</v>
      </c>
      <c r="E10" s="7">
        <v>5913.66</v>
      </c>
      <c r="F10" s="6">
        <f t="shared" si="0"/>
        <v>106209.3336</v>
      </c>
    </row>
    <row r="11" spans="1:7" ht="89.25">
      <c r="A11" s="8" t="s">
        <v>41</v>
      </c>
      <c r="B11" s="9" t="s">
        <v>42</v>
      </c>
      <c r="C11" s="6">
        <v>44.6</v>
      </c>
      <c r="D11" s="7" t="s">
        <v>16</v>
      </c>
      <c r="E11" s="7">
        <v>2788.17</v>
      </c>
      <c r="F11" s="6">
        <f t="shared" si="0"/>
        <v>124352.38200000001</v>
      </c>
    </row>
    <row r="12" spans="1:7" ht="63.75">
      <c r="A12" s="17" t="s">
        <v>43</v>
      </c>
      <c r="B12" s="9" t="s">
        <v>44</v>
      </c>
      <c r="C12" s="6">
        <v>268.26</v>
      </c>
      <c r="D12" s="7" t="s">
        <v>45</v>
      </c>
      <c r="E12" s="7">
        <v>259.29000000000002</v>
      </c>
      <c r="F12" s="6">
        <f t="shared" si="0"/>
        <v>69557.135399999999</v>
      </c>
    </row>
    <row r="13" spans="1:7" ht="102">
      <c r="A13" s="17" t="s">
        <v>46</v>
      </c>
      <c r="B13" s="9" t="s">
        <v>29</v>
      </c>
      <c r="C13" s="6">
        <v>7.43</v>
      </c>
      <c r="D13" s="7" t="s">
        <v>16</v>
      </c>
      <c r="E13" s="7">
        <v>6219.21</v>
      </c>
      <c r="F13" s="6">
        <f t="shared" si="0"/>
        <v>46208.730299999996</v>
      </c>
    </row>
    <row r="14" spans="1:7" ht="89.25">
      <c r="A14" s="17" t="s">
        <v>47</v>
      </c>
      <c r="B14" s="9" t="s">
        <v>30</v>
      </c>
      <c r="C14" s="19">
        <v>0.85299999999999998</v>
      </c>
      <c r="D14" s="7" t="s">
        <v>31</v>
      </c>
      <c r="E14" s="7">
        <v>53433.91</v>
      </c>
      <c r="F14" s="6">
        <f t="shared" si="0"/>
        <v>45579.125230000005</v>
      </c>
    </row>
    <row r="15" spans="1:7" ht="18.75">
      <c r="A15" s="4">
        <v>11</v>
      </c>
      <c r="B15" s="11" t="s">
        <v>21</v>
      </c>
      <c r="C15" s="6"/>
      <c r="D15" s="7"/>
      <c r="E15" s="7"/>
      <c r="F15" s="6"/>
    </row>
    <row r="16" spans="1:7">
      <c r="A16" s="4">
        <v>12</v>
      </c>
      <c r="B16" s="9" t="s">
        <v>114</v>
      </c>
      <c r="C16" s="6">
        <v>13.01</v>
      </c>
      <c r="D16" s="7" t="s">
        <v>13</v>
      </c>
      <c r="E16" s="7">
        <v>364.32</v>
      </c>
      <c r="F16" s="6">
        <f t="shared" si="0"/>
        <v>4739.8032000000003</v>
      </c>
    </row>
    <row r="17" spans="1:6">
      <c r="A17" s="4">
        <v>13</v>
      </c>
      <c r="B17" s="9" t="s">
        <v>23</v>
      </c>
      <c r="C17" s="6">
        <v>36.97</v>
      </c>
      <c r="D17" s="7" t="s">
        <v>13</v>
      </c>
      <c r="E17" s="7">
        <v>788.13</v>
      </c>
      <c r="F17" s="6">
        <f t="shared" si="0"/>
        <v>29137.166099999999</v>
      </c>
    </row>
    <row r="18" spans="1:6">
      <c r="A18" s="4">
        <v>14</v>
      </c>
      <c r="B18" s="9" t="s">
        <v>24</v>
      </c>
      <c r="C18" s="6">
        <v>66.28</v>
      </c>
      <c r="D18" s="7" t="s">
        <v>13</v>
      </c>
      <c r="E18" s="7">
        <v>756.83</v>
      </c>
      <c r="F18" s="6">
        <f t="shared" si="0"/>
        <v>50162.692400000007</v>
      </c>
    </row>
    <row r="19" spans="1:6">
      <c r="A19" s="4">
        <v>15</v>
      </c>
      <c r="B19" s="9" t="s">
        <v>273</v>
      </c>
      <c r="C19" s="6">
        <v>22.55</v>
      </c>
      <c r="D19" s="7" t="s">
        <v>13</v>
      </c>
      <c r="E19" s="7">
        <v>482.26</v>
      </c>
      <c r="F19" s="6">
        <f t="shared" si="0"/>
        <v>10874.963</v>
      </c>
    </row>
    <row r="20" spans="1:6">
      <c r="A20" s="4">
        <v>16</v>
      </c>
      <c r="B20" s="9" t="s">
        <v>26</v>
      </c>
      <c r="C20" s="6">
        <v>117.6</v>
      </c>
      <c r="D20" s="7" t="s">
        <v>13</v>
      </c>
      <c r="E20" s="7">
        <v>167.7</v>
      </c>
      <c r="F20" s="6">
        <f t="shared" si="0"/>
        <v>19721.519999999997</v>
      </c>
    </row>
    <row r="21" spans="1:6">
      <c r="A21" s="12"/>
      <c r="B21" s="72"/>
      <c r="C21" s="72"/>
      <c r="D21" s="72"/>
      <c r="E21" s="72"/>
      <c r="F21" s="13">
        <f>SUM(F5:F20)</f>
        <v>565945.88973000005</v>
      </c>
    </row>
    <row r="22" spans="1:6">
      <c r="A22" s="14"/>
      <c r="B22" s="15"/>
      <c r="C22" s="15"/>
      <c r="D22" s="15"/>
      <c r="E22" s="15"/>
      <c r="F22" s="16"/>
    </row>
    <row r="23" spans="1:6">
      <c r="A23" s="14"/>
      <c r="B23" s="15"/>
      <c r="C23" s="15"/>
      <c r="D23" s="15"/>
      <c r="E23" s="15"/>
      <c r="F23" s="16"/>
    </row>
    <row r="24" spans="1:6" ht="41.25" customHeight="1">
      <c r="B24" s="66" t="s">
        <v>274</v>
      </c>
      <c r="C24" s="66"/>
      <c r="D24" s="66"/>
      <c r="E24" s="66"/>
      <c r="F24" s="66"/>
    </row>
  </sheetData>
  <mergeCells count="5">
    <mergeCell ref="A1:F1"/>
    <mergeCell ref="A2:F2"/>
    <mergeCell ref="A3:F3"/>
    <mergeCell ref="B21:E21"/>
    <mergeCell ref="B24:F24"/>
  </mergeCells>
  <pageMargins left="0.24" right="0.2" top="0.62"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I21"/>
  <sheetViews>
    <sheetView workbookViewId="0">
      <selection activeCell="B4" sqref="B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 customHeight="1">
      <c r="A3" s="71" t="s">
        <v>279</v>
      </c>
      <c r="B3" s="71"/>
      <c r="C3" s="71"/>
      <c r="D3" s="71"/>
      <c r="E3" s="71"/>
      <c r="F3" s="71"/>
      <c r="G3" s="71"/>
      <c r="H3" s="71"/>
      <c r="I3" s="2"/>
    </row>
    <row r="4" spans="1:9">
      <c r="A4" s="3" t="s">
        <v>3</v>
      </c>
      <c r="B4" s="3" t="s">
        <v>4</v>
      </c>
      <c r="C4" s="3">
        <v>1</v>
      </c>
      <c r="D4" s="3">
        <v>2</v>
      </c>
      <c r="E4" s="3" t="s">
        <v>5</v>
      </c>
      <c r="F4" s="3" t="s">
        <v>6</v>
      </c>
      <c r="G4" s="3" t="s">
        <v>7</v>
      </c>
      <c r="H4" s="3" t="s">
        <v>8</v>
      </c>
    </row>
    <row r="5" spans="1:9" ht="24">
      <c r="A5" s="7">
        <v>1</v>
      </c>
      <c r="B5" s="61" t="s">
        <v>125</v>
      </c>
      <c r="C5" s="7">
        <v>1</v>
      </c>
      <c r="D5" s="7">
        <v>1</v>
      </c>
      <c r="E5" s="7">
        <f>C5+D5</f>
        <v>2</v>
      </c>
      <c r="F5" s="7" t="s">
        <v>10</v>
      </c>
      <c r="G5" s="7">
        <v>243.77</v>
      </c>
      <c r="H5" s="41">
        <f>G5*E5</f>
        <v>487.54</v>
      </c>
    </row>
    <row r="6" spans="1:9" ht="25.5">
      <c r="A6" s="7" t="s">
        <v>280</v>
      </c>
      <c r="B6" s="61" t="s">
        <v>281</v>
      </c>
      <c r="C6" s="7">
        <v>1.42</v>
      </c>
      <c r="D6" s="7"/>
      <c r="E6" s="7">
        <v>3.26</v>
      </c>
      <c r="F6" s="7" t="s">
        <v>13</v>
      </c>
      <c r="G6" s="7">
        <v>642.78</v>
      </c>
      <c r="H6" s="41">
        <f t="shared" ref="H6:H18" si="0">G6*E6</f>
        <v>2095.4627999999998</v>
      </c>
    </row>
    <row r="7" spans="1:9" ht="105" customHeight="1">
      <c r="A7" s="8" t="s">
        <v>37</v>
      </c>
      <c r="B7" s="61" t="s">
        <v>12</v>
      </c>
      <c r="C7" s="6">
        <v>11.81</v>
      </c>
      <c r="D7" s="6">
        <v>5.95</v>
      </c>
      <c r="E7" s="7">
        <v>36.869999999999997</v>
      </c>
      <c r="F7" s="7" t="s">
        <v>13</v>
      </c>
      <c r="G7" s="7">
        <v>112.53</v>
      </c>
      <c r="H7" s="41">
        <f t="shared" si="0"/>
        <v>4148.9811</v>
      </c>
    </row>
    <row r="8" spans="1:9" ht="73.5" customHeight="1">
      <c r="A8" s="8" t="s">
        <v>38</v>
      </c>
      <c r="B8" s="38" t="s">
        <v>15</v>
      </c>
      <c r="C8" s="6">
        <v>0.71</v>
      </c>
      <c r="D8" s="6">
        <v>0.42</v>
      </c>
      <c r="E8" s="7">
        <v>3.26</v>
      </c>
      <c r="F8" s="7" t="s">
        <v>16</v>
      </c>
      <c r="G8" s="7">
        <v>228.47</v>
      </c>
      <c r="H8" s="41">
        <f t="shared" si="0"/>
        <v>744.81219999999996</v>
      </c>
    </row>
    <row r="9" spans="1:9" ht="56.25" customHeight="1">
      <c r="A9" s="8" t="s">
        <v>39</v>
      </c>
      <c r="B9" s="61" t="s">
        <v>18</v>
      </c>
      <c r="C9" s="6">
        <v>1.19</v>
      </c>
      <c r="D9" s="6">
        <v>0.71</v>
      </c>
      <c r="E9" s="7">
        <v>5.47</v>
      </c>
      <c r="F9" s="7" t="s">
        <v>16</v>
      </c>
      <c r="G9" s="7">
        <v>1191.77</v>
      </c>
      <c r="H9" s="41">
        <f t="shared" si="0"/>
        <v>6518.9818999999998</v>
      </c>
    </row>
    <row r="10" spans="1:9" ht="96">
      <c r="A10" s="8" t="s">
        <v>282</v>
      </c>
      <c r="B10" s="61" t="s">
        <v>283</v>
      </c>
      <c r="C10" s="6">
        <v>4.8144999999999998</v>
      </c>
      <c r="D10" s="6"/>
      <c r="E10" s="7">
        <f>34.15+16.28</f>
        <v>50.43</v>
      </c>
      <c r="F10" s="7" t="s">
        <v>16</v>
      </c>
      <c r="G10" s="7">
        <v>6543.32</v>
      </c>
      <c r="H10" s="41">
        <f t="shared" si="0"/>
        <v>329979.62760000001</v>
      </c>
    </row>
    <row r="11" spans="1:9" ht="61.5" customHeight="1">
      <c r="A11" s="17" t="s">
        <v>210</v>
      </c>
      <c r="B11" s="61" t="s">
        <v>29</v>
      </c>
      <c r="C11" s="6">
        <v>1.9</v>
      </c>
      <c r="D11" s="51">
        <v>1.1399999999999999</v>
      </c>
      <c r="E11" s="7">
        <v>4.3</v>
      </c>
      <c r="F11" s="7" t="s">
        <v>16</v>
      </c>
      <c r="G11" s="7">
        <v>6219.21</v>
      </c>
      <c r="H11" s="41">
        <f t="shared" si="0"/>
        <v>26742.602999999999</v>
      </c>
    </row>
    <row r="12" spans="1:9" ht="71.25" customHeight="1">
      <c r="A12" s="17" t="s">
        <v>88</v>
      </c>
      <c r="B12" s="61" t="s">
        <v>30</v>
      </c>
      <c r="C12" s="6">
        <v>0.83</v>
      </c>
      <c r="D12" s="6">
        <v>0.14000000000000001</v>
      </c>
      <c r="E12" s="7">
        <v>1.45</v>
      </c>
      <c r="F12" s="7" t="s">
        <v>31</v>
      </c>
      <c r="G12" s="7">
        <v>53433.91</v>
      </c>
      <c r="H12" s="41">
        <f t="shared" si="0"/>
        <v>77479.169500000004</v>
      </c>
    </row>
    <row r="13" spans="1:9">
      <c r="A13" s="8">
        <v>9</v>
      </c>
      <c r="B13" s="61" t="s">
        <v>21</v>
      </c>
      <c r="C13" s="6"/>
      <c r="D13" s="6"/>
      <c r="E13" s="7"/>
      <c r="F13" s="7"/>
      <c r="G13" s="7"/>
      <c r="H13" s="41"/>
    </row>
    <row r="14" spans="1:9" ht="15.75">
      <c r="A14" s="8" t="s">
        <v>53</v>
      </c>
      <c r="B14" s="61" t="s">
        <v>114</v>
      </c>
      <c r="C14" s="6">
        <v>0.71</v>
      </c>
      <c r="D14" s="6">
        <v>0.42</v>
      </c>
      <c r="E14" s="7">
        <v>3.26</v>
      </c>
      <c r="F14" s="7" t="s">
        <v>16</v>
      </c>
      <c r="G14" s="7">
        <v>364.32</v>
      </c>
      <c r="H14" s="41">
        <f t="shared" si="0"/>
        <v>1187.6831999999999</v>
      </c>
    </row>
    <row r="15" spans="1:9" ht="15.75">
      <c r="A15" s="8" t="s">
        <v>55</v>
      </c>
      <c r="B15" s="61" t="s">
        <v>23</v>
      </c>
      <c r="C15" s="6">
        <v>2.5972</v>
      </c>
      <c r="D15" s="6">
        <v>2.62</v>
      </c>
      <c r="E15" s="7">
        <v>23.53</v>
      </c>
      <c r="F15" s="7" t="s">
        <v>16</v>
      </c>
      <c r="G15" s="7">
        <v>788.13</v>
      </c>
      <c r="H15" s="41">
        <f t="shared" si="0"/>
        <v>18544.698899999999</v>
      </c>
    </row>
    <row r="16" spans="1:9" ht="15.75">
      <c r="A16" s="8" t="s">
        <v>57</v>
      </c>
      <c r="B16" s="61" t="s">
        <v>122</v>
      </c>
      <c r="C16" s="6">
        <v>1.19</v>
      </c>
      <c r="D16" s="6">
        <v>2.75</v>
      </c>
      <c r="E16" s="7">
        <v>5.47</v>
      </c>
      <c r="F16" s="7" t="s">
        <v>16</v>
      </c>
      <c r="G16" s="7">
        <v>756.83</v>
      </c>
      <c r="H16" s="41">
        <f t="shared" si="0"/>
        <v>4139.8600999999999</v>
      </c>
    </row>
    <row r="17" spans="1:8" ht="15.75">
      <c r="A17" s="8" t="s">
        <v>59</v>
      </c>
      <c r="B17" s="61" t="s">
        <v>25</v>
      </c>
      <c r="C17" s="6">
        <v>5.9725000000000001</v>
      </c>
      <c r="D17" s="6">
        <v>3.16</v>
      </c>
      <c r="E17" s="7">
        <v>47.07</v>
      </c>
      <c r="F17" s="7" t="s">
        <v>16</v>
      </c>
      <c r="G17" s="7">
        <v>482.26</v>
      </c>
      <c r="H17" s="41">
        <f t="shared" si="0"/>
        <v>22699.978200000001</v>
      </c>
    </row>
    <row r="18" spans="1:8" ht="14.25" customHeight="1">
      <c r="A18" s="8" t="s">
        <v>61</v>
      </c>
      <c r="B18" s="9" t="s">
        <v>62</v>
      </c>
      <c r="C18" s="6">
        <v>13.229990000000001</v>
      </c>
      <c r="D18" s="6">
        <v>5.95</v>
      </c>
      <c r="E18" s="7">
        <v>40.130000000000003</v>
      </c>
      <c r="F18" s="7" t="s">
        <v>16</v>
      </c>
      <c r="G18" s="7">
        <v>167.71</v>
      </c>
      <c r="H18" s="41">
        <f t="shared" si="0"/>
        <v>6730.2023000000008</v>
      </c>
    </row>
    <row r="19" spans="1:8">
      <c r="A19" s="12"/>
      <c r="B19" s="72"/>
      <c r="C19" s="72"/>
      <c r="D19" s="72"/>
      <c r="E19" s="72"/>
      <c r="F19" s="72"/>
      <c r="G19" s="72"/>
      <c r="H19" s="13">
        <f>SUM(H5:H18)</f>
        <v>501499.60080000007</v>
      </c>
    </row>
    <row r="20" spans="1:8" ht="69.75" customHeight="1">
      <c r="B20" s="66" t="s">
        <v>32</v>
      </c>
      <c r="C20" s="66"/>
      <c r="D20" s="66"/>
      <c r="E20" s="66"/>
      <c r="F20" s="66"/>
      <c r="G20" s="66"/>
      <c r="H20" s="66"/>
    </row>
    <row r="21" spans="1:8" ht="47.25" customHeight="1"/>
  </sheetData>
  <mergeCells count="5">
    <mergeCell ref="A1:H1"/>
    <mergeCell ref="A2:H2"/>
    <mergeCell ref="A3:H3"/>
    <mergeCell ref="B19:G19"/>
    <mergeCell ref="B20:H20"/>
  </mergeCells>
  <pageMargins left="0.34" right="0.15" top="0.37" bottom="0.27" header="0.3" footer="0.16"/>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163</v>
      </c>
      <c r="B3" s="71"/>
      <c r="C3" s="71"/>
      <c r="D3" s="71"/>
      <c r="E3" s="71"/>
      <c r="F3" s="71"/>
      <c r="G3" s="2"/>
    </row>
    <row r="4" spans="1:7">
      <c r="A4" s="3" t="s">
        <v>3</v>
      </c>
      <c r="B4" s="3" t="s">
        <v>4</v>
      </c>
      <c r="C4" s="3" t="s">
        <v>5</v>
      </c>
      <c r="D4" s="3" t="s">
        <v>6</v>
      </c>
      <c r="E4" s="3" t="s">
        <v>7</v>
      </c>
      <c r="F4" s="3" t="s">
        <v>8</v>
      </c>
    </row>
    <row r="5" spans="1:7" ht="114.75">
      <c r="A5" s="8" t="s">
        <v>116</v>
      </c>
      <c r="B5" s="9" t="s">
        <v>12</v>
      </c>
      <c r="C5" s="6">
        <v>15.88</v>
      </c>
      <c r="D5" s="7" t="s">
        <v>13</v>
      </c>
      <c r="E5" s="7">
        <v>112.53</v>
      </c>
      <c r="F5" s="45">
        <f t="shared" ref="F5:F14" si="0">E5*C5</f>
        <v>1786.9764</v>
      </c>
    </row>
    <row r="6" spans="1:7" ht="89.25">
      <c r="A6" s="8" t="s">
        <v>117</v>
      </c>
      <c r="B6" s="10" t="s">
        <v>15</v>
      </c>
      <c r="C6" s="6">
        <v>14.33</v>
      </c>
      <c r="D6" s="7" t="s">
        <v>16</v>
      </c>
      <c r="E6" s="7">
        <v>228.47</v>
      </c>
      <c r="F6" s="45">
        <f t="shared" si="0"/>
        <v>3273.9751000000001</v>
      </c>
    </row>
    <row r="7" spans="1:7" ht="63.75">
      <c r="A7" s="8" t="s">
        <v>119</v>
      </c>
      <c r="B7" s="9" t="s">
        <v>18</v>
      </c>
      <c r="C7" s="6">
        <v>23.9</v>
      </c>
      <c r="D7" s="7" t="s">
        <v>16</v>
      </c>
      <c r="E7" s="7">
        <v>1191.77</v>
      </c>
      <c r="F7" s="45">
        <f t="shared" si="0"/>
        <v>28483.302999999996</v>
      </c>
    </row>
    <row r="8" spans="1:7" ht="102">
      <c r="A8" s="8" t="s">
        <v>120</v>
      </c>
      <c r="B8" s="9" t="s">
        <v>20</v>
      </c>
      <c r="C8" s="46">
        <v>34.69</v>
      </c>
      <c r="D8" s="7" t="s">
        <v>16</v>
      </c>
      <c r="E8" s="7">
        <v>6543.32</v>
      </c>
      <c r="F8" s="45">
        <f t="shared" si="0"/>
        <v>226987.77079999997</v>
      </c>
    </row>
    <row r="9" spans="1:7" ht="18.75">
      <c r="A9" s="4">
        <v>5</v>
      </c>
      <c r="B9" s="11" t="s">
        <v>21</v>
      </c>
      <c r="C9" s="6"/>
      <c r="D9" s="7"/>
      <c r="E9" s="7"/>
      <c r="F9" s="45"/>
    </row>
    <row r="10" spans="1:7">
      <c r="A10" s="4">
        <v>6</v>
      </c>
      <c r="B10" s="9" t="s">
        <v>114</v>
      </c>
      <c r="C10" s="6">
        <v>14.33</v>
      </c>
      <c r="D10" s="7" t="s">
        <v>13</v>
      </c>
      <c r="E10" s="7">
        <v>364.32</v>
      </c>
      <c r="F10" s="45">
        <f t="shared" si="0"/>
        <v>5220.7056000000002</v>
      </c>
    </row>
    <row r="11" spans="1:7">
      <c r="A11" s="4">
        <v>7</v>
      </c>
      <c r="B11" s="9" t="s">
        <v>49</v>
      </c>
      <c r="C11" s="6">
        <v>14.9</v>
      </c>
      <c r="D11" s="7" t="s">
        <v>13</v>
      </c>
      <c r="E11" s="7">
        <v>710.13</v>
      </c>
      <c r="F11" s="45">
        <f t="shared" si="0"/>
        <v>10580.937</v>
      </c>
    </row>
    <row r="12" spans="1:7">
      <c r="A12" s="4">
        <v>8</v>
      </c>
      <c r="B12" s="9" t="s">
        <v>24</v>
      </c>
      <c r="C12" s="6">
        <v>23.9</v>
      </c>
      <c r="D12" s="7" t="s">
        <v>13</v>
      </c>
      <c r="E12" s="7">
        <v>756.83</v>
      </c>
      <c r="F12" s="45">
        <f t="shared" si="0"/>
        <v>18088.237000000001</v>
      </c>
    </row>
    <row r="13" spans="1:7">
      <c r="A13" s="4">
        <v>9</v>
      </c>
      <c r="B13" s="9" t="s">
        <v>25</v>
      </c>
      <c r="C13" s="6">
        <v>29.8</v>
      </c>
      <c r="D13" s="7" t="s">
        <v>13</v>
      </c>
      <c r="E13" s="7">
        <v>482.26</v>
      </c>
      <c r="F13" s="45">
        <f t="shared" si="0"/>
        <v>14371.348</v>
      </c>
    </row>
    <row r="14" spans="1:7">
      <c r="A14" s="4">
        <v>10</v>
      </c>
      <c r="B14" s="9" t="s">
        <v>26</v>
      </c>
      <c r="C14" s="6">
        <v>15.88</v>
      </c>
      <c r="D14" s="7" t="s">
        <v>13</v>
      </c>
      <c r="E14" s="7">
        <v>167.7</v>
      </c>
      <c r="F14" s="45">
        <f t="shared" si="0"/>
        <v>2663.076</v>
      </c>
    </row>
    <row r="15" spans="1:7">
      <c r="A15" s="12"/>
      <c r="B15" s="72"/>
      <c r="C15" s="72"/>
      <c r="D15" s="72"/>
      <c r="E15" s="72"/>
      <c r="F15" s="13">
        <f>SUM(F5:F14)</f>
        <v>311456.32889999996</v>
      </c>
    </row>
    <row r="16" spans="1:7">
      <c r="A16" s="14"/>
      <c r="B16" s="15"/>
      <c r="C16" s="15"/>
      <c r="D16" s="15"/>
      <c r="E16" s="15"/>
      <c r="F16" s="16"/>
    </row>
    <row r="17" spans="1:6" ht="13.5" customHeight="1">
      <c r="A17" s="14"/>
      <c r="B17" s="15"/>
      <c r="C17" s="15"/>
      <c r="D17" s="15"/>
      <c r="E17" s="15"/>
      <c r="F17" s="16"/>
    </row>
    <row r="18" spans="1:6" ht="82.5" customHeight="1">
      <c r="B18" s="66" t="s">
        <v>32</v>
      </c>
      <c r="C18" s="66"/>
      <c r="D18" s="66"/>
      <c r="E18" s="66"/>
      <c r="F18" s="66"/>
    </row>
  </sheetData>
  <mergeCells count="5">
    <mergeCell ref="A1:F1"/>
    <mergeCell ref="A2:F2"/>
    <mergeCell ref="A3:F3"/>
    <mergeCell ref="B15:E15"/>
    <mergeCell ref="B18:F18"/>
  </mergeCells>
  <pageMargins left="0.32" right="0.16"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155</v>
      </c>
      <c r="B3" s="71"/>
      <c r="C3" s="71"/>
      <c r="D3" s="71"/>
      <c r="E3" s="71"/>
      <c r="F3" s="71"/>
      <c r="G3" s="2"/>
    </row>
    <row r="4" spans="1:7">
      <c r="A4" s="3" t="s">
        <v>3</v>
      </c>
      <c r="B4" s="3" t="s">
        <v>4</v>
      </c>
      <c r="C4" s="3" t="s">
        <v>5</v>
      </c>
      <c r="D4" s="3" t="s">
        <v>6</v>
      </c>
      <c r="E4" s="3" t="s">
        <v>7</v>
      </c>
      <c r="F4" s="3" t="s">
        <v>8</v>
      </c>
    </row>
    <row r="5" spans="1:7" ht="114.75">
      <c r="A5" s="8" t="s">
        <v>116</v>
      </c>
      <c r="B5" s="9" t="s">
        <v>12</v>
      </c>
      <c r="C5" s="6">
        <v>74</v>
      </c>
      <c r="D5" s="7" t="s">
        <v>13</v>
      </c>
      <c r="E5" s="7">
        <v>112.53</v>
      </c>
      <c r="F5" s="45">
        <f t="shared" ref="F5:F14" si="0">E5*C5</f>
        <v>8327.2199999999993</v>
      </c>
    </row>
    <row r="6" spans="1:7" ht="89.25">
      <c r="A6" s="8" t="s">
        <v>117</v>
      </c>
      <c r="B6" s="10" t="s">
        <v>15</v>
      </c>
      <c r="C6" s="6">
        <v>27.61</v>
      </c>
      <c r="D6" s="7" t="s">
        <v>16</v>
      </c>
      <c r="E6" s="7">
        <v>228.47</v>
      </c>
      <c r="F6" s="45">
        <f t="shared" si="0"/>
        <v>6308.0567000000001</v>
      </c>
    </row>
    <row r="7" spans="1:7" ht="63.75">
      <c r="A7" s="8" t="s">
        <v>119</v>
      </c>
      <c r="B7" s="9" t="s">
        <v>18</v>
      </c>
      <c r="C7" s="6">
        <v>46.39</v>
      </c>
      <c r="D7" s="7" t="s">
        <v>16</v>
      </c>
      <c r="E7" s="7">
        <v>1191.77</v>
      </c>
      <c r="F7" s="45">
        <f t="shared" si="0"/>
        <v>55286.210299999999</v>
      </c>
    </row>
    <row r="8" spans="1:7" ht="102">
      <c r="A8" s="8" t="s">
        <v>120</v>
      </c>
      <c r="B8" s="9" t="s">
        <v>20</v>
      </c>
      <c r="C8" s="46">
        <v>42.48</v>
      </c>
      <c r="D8" s="7" t="s">
        <v>16</v>
      </c>
      <c r="E8" s="7">
        <v>6543.32</v>
      </c>
      <c r="F8" s="45">
        <f t="shared" si="0"/>
        <v>277960.23359999998</v>
      </c>
    </row>
    <row r="9" spans="1:7" ht="18.75">
      <c r="A9" s="4">
        <v>5</v>
      </c>
      <c r="B9" s="11" t="s">
        <v>21</v>
      </c>
      <c r="C9" s="6"/>
      <c r="D9" s="7"/>
      <c r="E9" s="7"/>
      <c r="F9" s="45"/>
    </row>
    <row r="10" spans="1:7">
      <c r="A10" s="4">
        <v>6</v>
      </c>
      <c r="B10" s="9" t="s">
        <v>48</v>
      </c>
      <c r="C10" s="6">
        <v>27.61</v>
      </c>
      <c r="D10" s="7" t="s">
        <v>13</v>
      </c>
      <c r="E10" s="7">
        <v>431.75</v>
      </c>
      <c r="F10" s="45">
        <f t="shared" si="0"/>
        <v>11920.6175</v>
      </c>
    </row>
    <row r="11" spans="1:7">
      <c r="A11" s="4">
        <v>7</v>
      </c>
      <c r="B11" s="9" t="s">
        <v>49</v>
      </c>
      <c r="C11" s="6">
        <v>18.266400000000001</v>
      </c>
      <c r="D11" s="7" t="s">
        <v>13</v>
      </c>
      <c r="E11" s="7">
        <v>710.13</v>
      </c>
      <c r="F11" s="45">
        <f t="shared" si="0"/>
        <v>12971.518632000001</v>
      </c>
    </row>
    <row r="12" spans="1:7">
      <c r="A12" s="4">
        <v>8</v>
      </c>
      <c r="B12" s="9" t="s">
        <v>50</v>
      </c>
      <c r="C12" s="6">
        <v>46.39</v>
      </c>
      <c r="D12" s="7" t="s">
        <v>13</v>
      </c>
      <c r="E12" s="7">
        <v>664.32</v>
      </c>
      <c r="F12" s="45">
        <f t="shared" si="0"/>
        <v>30817.804800000002</v>
      </c>
    </row>
    <row r="13" spans="1:7">
      <c r="A13" s="4">
        <v>9</v>
      </c>
      <c r="B13" s="9" t="s">
        <v>51</v>
      </c>
      <c r="C13" s="6">
        <v>36.53</v>
      </c>
      <c r="D13" s="7" t="s">
        <v>13</v>
      </c>
      <c r="E13" s="7">
        <v>391.29</v>
      </c>
      <c r="F13" s="45">
        <f t="shared" si="0"/>
        <v>14293.823700000001</v>
      </c>
    </row>
    <row r="14" spans="1:7">
      <c r="A14" s="4">
        <v>10</v>
      </c>
      <c r="B14" s="9" t="s">
        <v>26</v>
      </c>
      <c r="C14" s="6">
        <v>74</v>
      </c>
      <c r="D14" s="7" t="s">
        <v>13</v>
      </c>
      <c r="E14" s="7">
        <v>167.7</v>
      </c>
      <c r="F14" s="45">
        <f t="shared" si="0"/>
        <v>12409.8</v>
      </c>
    </row>
    <row r="15" spans="1:7">
      <c r="A15" s="12"/>
      <c r="B15" s="72"/>
      <c r="C15" s="72"/>
      <c r="D15" s="72"/>
      <c r="E15" s="72"/>
      <c r="F15" s="13">
        <f>SUM(F5:F14)</f>
        <v>430295.28523199999</v>
      </c>
    </row>
    <row r="16" spans="1:7">
      <c r="A16" s="14"/>
      <c r="B16" s="15"/>
      <c r="C16" s="15"/>
      <c r="D16" s="15"/>
      <c r="E16" s="15"/>
      <c r="F16" s="16"/>
    </row>
    <row r="17" spans="1:6" ht="13.5" customHeight="1">
      <c r="A17" s="14"/>
      <c r="B17" s="15"/>
      <c r="C17" s="15"/>
      <c r="D17" s="15"/>
      <c r="E17" s="15"/>
      <c r="F17" s="16"/>
    </row>
    <row r="18" spans="1:6" ht="82.5" customHeight="1">
      <c r="B18" s="66" t="s">
        <v>32</v>
      </c>
      <c r="C18" s="66"/>
      <c r="D18" s="66"/>
      <c r="E18" s="66"/>
      <c r="F18" s="66"/>
    </row>
  </sheetData>
  <mergeCells count="5">
    <mergeCell ref="A1:F1"/>
    <mergeCell ref="A2:F2"/>
    <mergeCell ref="A3:F3"/>
    <mergeCell ref="B15:E15"/>
    <mergeCell ref="B18:F18"/>
  </mergeCells>
  <pageMargins left="0.3" right="0.18"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112</v>
      </c>
      <c r="B3" s="71"/>
      <c r="C3" s="71"/>
      <c r="D3" s="71"/>
      <c r="E3" s="71"/>
      <c r="F3" s="71"/>
      <c r="G3" s="2"/>
    </row>
    <row r="4" spans="1:7">
      <c r="A4" s="3" t="s">
        <v>3</v>
      </c>
      <c r="B4" s="3" t="s">
        <v>4</v>
      </c>
      <c r="C4" s="3" t="s">
        <v>5</v>
      </c>
      <c r="D4" s="3" t="s">
        <v>6</v>
      </c>
      <c r="E4" s="3" t="s">
        <v>7</v>
      </c>
      <c r="F4" s="3" t="s">
        <v>8</v>
      </c>
    </row>
    <row r="5" spans="1:7" ht="21">
      <c r="A5" s="8">
        <v>1</v>
      </c>
      <c r="B5" s="8" t="s">
        <v>113</v>
      </c>
      <c r="C5" s="8">
        <v>3</v>
      </c>
      <c r="D5" s="8" t="s">
        <v>10</v>
      </c>
      <c r="E5" s="8">
        <v>243.53</v>
      </c>
      <c r="F5" s="45"/>
    </row>
    <row r="6" spans="1:7" ht="114.75">
      <c r="A6" s="8" t="s">
        <v>11</v>
      </c>
      <c r="B6" s="9" t="s">
        <v>12</v>
      </c>
      <c r="C6" s="6">
        <v>23.15</v>
      </c>
      <c r="D6" s="7" t="s">
        <v>13</v>
      </c>
      <c r="E6" s="7">
        <v>112.53</v>
      </c>
      <c r="F6" s="45">
        <f t="shared" ref="F6:F15" si="0">E6*C6</f>
        <v>2605.0695000000001</v>
      </c>
    </row>
    <row r="7" spans="1:7" ht="89.25">
      <c r="A7" s="8" t="s">
        <v>14</v>
      </c>
      <c r="B7" s="10" t="s">
        <v>15</v>
      </c>
      <c r="C7" s="6">
        <v>8.64</v>
      </c>
      <c r="D7" s="7" t="s">
        <v>16</v>
      </c>
      <c r="E7" s="7">
        <v>228.47</v>
      </c>
      <c r="F7" s="45">
        <f t="shared" si="0"/>
        <v>1973.9808</v>
      </c>
    </row>
    <row r="8" spans="1:7" ht="63.75">
      <c r="A8" s="8" t="s">
        <v>17</v>
      </c>
      <c r="B8" s="9" t="s">
        <v>18</v>
      </c>
      <c r="C8" s="6">
        <v>14.51</v>
      </c>
      <c r="D8" s="7" t="s">
        <v>16</v>
      </c>
      <c r="E8" s="7">
        <v>1191.77</v>
      </c>
      <c r="F8" s="45">
        <f t="shared" si="0"/>
        <v>17292.582699999999</v>
      </c>
    </row>
    <row r="9" spans="1:7" ht="102">
      <c r="A9" s="8" t="s">
        <v>19</v>
      </c>
      <c r="B9" s="9" t="s">
        <v>20</v>
      </c>
      <c r="C9" s="46">
        <v>60.46</v>
      </c>
      <c r="D9" s="7" t="s">
        <v>16</v>
      </c>
      <c r="E9" s="7">
        <v>6543.32</v>
      </c>
      <c r="F9" s="45">
        <f t="shared" si="0"/>
        <v>395609.12719999999</v>
      </c>
    </row>
    <row r="10" spans="1:7" ht="18.75">
      <c r="A10" s="4">
        <v>6</v>
      </c>
      <c r="B10" s="11" t="s">
        <v>21</v>
      </c>
      <c r="C10" s="6"/>
      <c r="D10" s="7"/>
      <c r="E10" s="7"/>
      <c r="F10" s="45"/>
    </row>
    <row r="11" spans="1:7">
      <c r="A11" s="4">
        <v>7</v>
      </c>
      <c r="B11" s="9" t="s">
        <v>114</v>
      </c>
      <c r="C11" s="6">
        <v>8.64</v>
      </c>
      <c r="D11" s="7" t="s">
        <v>13</v>
      </c>
      <c r="E11" s="7">
        <v>364.32</v>
      </c>
      <c r="F11" s="45">
        <f t="shared" si="0"/>
        <v>3147.7248</v>
      </c>
    </row>
    <row r="12" spans="1:7">
      <c r="A12" s="4">
        <v>8</v>
      </c>
      <c r="B12" s="9" t="s">
        <v>23</v>
      </c>
      <c r="C12" s="6">
        <v>34.58</v>
      </c>
      <c r="D12" s="7" t="s">
        <v>13</v>
      </c>
      <c r="E12" s="7">
        <v>788.13</v>
      </c>
      <c r="F12" s="45">
        <f t="shared" si="0"/>
        <v>27253.535399999997</v>
      </c>
    </row>
    <row r="13" spans="1:7">
      <c r="A13" s="4">
        <v>9</v>
      </c>
      <c r="B13" s="9" t="s">
        <v>24</v>
      </c>
      <c r="C13" s="6">
        <v>14.51</v>
      </c>
      <c r="D13" s="7" t="s">
        <v>13</v>
      </c>
      <c r="E13" s="7">
        <v>756.83</v>
      </c>
      <c r="F13" s="45">
        <f t="shared" si="0"/>
        <v>10981.603300000001</v>
      </c>
    </row>
    <row r="14" spans="1:7">
      <c r="A14" s="4">
        <v>10</v>
      </c>
      <c r="B14" s="9" t="s">
        <v>25</v>
      </c>
      <c r="C14" s="6">
        <v>69.17</v>
      </c>
      <c r="D14" s="7" t="s">
        <v>13</v>
      </c>
      <c r="E14" s="7">
        <v>482.26</v>
      </c>
      <c r="F14" s="45">
        <f t="shared" si="0"/>
        <v>33357.924200000001</v>
      </c>
    </row>
    <row r="15" spans="1:7">
      <c r="A15" s="4">
        <v>11</v>
      </c>
      <c r="B15" s="9" t="s">
        <v>26</v>
      </c>
      <c r="C15" s="6">
        <v>23.15</v>
      </c>
      <c r="D15" s="7" t="s">
        <v>13</v>
      </c>
      <c r="E15" s="7">
        <v>167.7</v>
      </c>
      <c r="F15" s="45">
        <f t="shared" si="0"/>
        <v>3882.2549999999997</v>
      </c>
    </row>
    <row r="16" spans="1:7">
      <c r="A16" s="12"/>
      <c r="B16" s="72"/>
      <c r="C16" s="72"/>
      <c r="D16" s="72"/>
      <c r="E16" s="72"/>
      <c r="F16" s="13">
        <f>SUM(F5:F15)</f>
        <v>496103.80290000001</v>
      </c>
    </row>
    <row r="17" spans="1:6" ht="21" customHeight="1">
      <c r="A17" s="14"/>
      <c r="B17" s="15"/>
      <c r="C17" s="15"/>
      <c r="D17" s="15"/>
      <c r="E17" s="15"/>
      <c r="F17" s="16"/>
    </row>
    <row r="18" spans="1:6" ht="43.5" customHeight="1">
      <c r="B18" s="66" t="s">
        <v>32</v>
      </c>
      <c r="C18" s="66"/>
      <c r="D18" s="66"/>
      <c r="E18" s="66"/>
      <c r="F18" s="66"/>
    </row>
  </sheetData>
  <mergeCells count="5">
    <mergeCell ref="A1:F1"/>
    <mergeCell ref="A2:F2"/>
    <mergeCell ref="A3:F3"/>
    <mergeCell ref="B16:E16"/>
    <mergeCell ref="B18:F18"/>
  </mergeCells>
  <pageMargins left="0.2" right="0.1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G24"/>
  <sheetViews>
    <sheetView topLeftCell="A16" workbookViewId="0">
      <selection activeCell="F21" sqref="F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1" customHeight="1">
      <c r="A3" s="71" t="s">
        <v>124</v>
      </c>
      <c r="B3" s="71"/>
      <c r="C3" s="71"/>
      <c r="D3" s="71"/>
      <c r="E3" s="71"/>
      <c r="F3" s="71"/>
      <c r="G3" s="2"/>
    </row>
    <row r="4" spans="1:7">
      <c r="A4" s="3" t="s">
        <v>3</v>
      </c>
      <c r="B4" s="3" t="s">
        <v>4</v>
      </c>
      <c r="C4" s="3" t="s">
        <v>5</v>
      </c>
      <c r="D4" s="3" t="s">
        <v>6</v>
      </c>
      <c r="E4" s="3" t="s">
        <v>7</v>
      </c>
      <c r="F4" s="3" t="s">
        <v>8</v>
      </c>
    </row>
    <row r="5" spans="1:7" ht="24">
      <c r="A5" s="4">
        <v>1</v>
      </c>
      <c r="B5" s="4" t="s">
        <v>125</v>
      </c>
      <c r="C5" s="4">
        <v>1</v>
      </c>
      <c r="D5" s="4" t="s">
        <v>10</v>
      </c>
      <c r="E5" s="4">
        <v>243.77</v>
      </c>
      <c r="F5" s="47">
        <f>E5*C5</f>
        <v>243.77</v>
      </c>
    </row>
    <row r="6" spans="1:7" ht="38.25">
      <c r="A6" s="4" t="s">
        <v>126</v>
      </c>
      <c r="B6" s="5" t="s">
        <v>127</v>
      </c>
      <c r="C6" s="6">
        <v>2.04</v>
      </c>
      <c r="D6" s="7" t="s">
        <v>13</v>
      </c>
      <c r="E6" s="7">
        <v>642.78</v>
      </c>
      <c r="F6" s="47">
        <f t="shared" ref="F6:F20" si="0">E6*C6</f>
        <v>1311.2711999999999</v>
      </c>
    </row>
    <row r="7" spans="1:7" ht="25.5">
      <c r="A7" s="4" t="s">
        <v>128</v>
      </c>
      <c r="B7" s="5" t="s">
        <v>129</v>
      </c>
      <c r="C7" s="6">
        <v>3.4</v>
      </c>
      <c r="D7" s="7" t="s">
        <v>13</v>
      </c>
      <c r="E7" s="7">
        <v>1340.2</v>
      </c>
      <c r="F7" s="47">
        <f t="shared" si="0"/>
        <v>4556.68</v>
      </c>
    </row>
    <row r="8" spans="1:7" ht="38.25">
      <c r="A8" s="4" t="s">
        <v>130</v>
      </c>
      <c r="B8" s="5" t="s">
        <v>131</v>
      </c>
      <c r="C8" s="6">
        <v>10.2000054</v>
      </c>
      <c r="D8" s="7" t="s">
        <v>13</v>
      </c>
      <c r="E8" s="7">
        <v>364.32</v>
      </c>
      <c r="F8" s="47">
        <f t="shared" si="0"/>
        <v>3716.0659673280002</v>
      </c>
    </row>
    <row r="9" spans="1:7" ht="114.75">
      <c r="A9" s="8" t="s">
        <v>132</v>
      </c>
      <c r="B9" s="9" t="s">
        <v>12</v>
      </c>
      <c r="C9" s="6">
        <v>18.350000000000001</v>
      </c>
      <c r="D9" s="7" t="s">
        <v>13</v>
      </c>
      <c r="E9" s="7">
        <v>112.53</v>
      </c>
      <c r="F9" s="47">
        <f t="shared" si="0"/>
        <v>2064.9255000000003</v>
      </c>
    </row>
    <row r="10" spans="1:7" ht="89.25">
      <c r="A10" s="8" t="s">
        <v>133</v>
      </c>
      <c r="B10" s="10" t="s">
        <v>15</v>
      </c>
      <c r="C10" s="6">
        <v>1.42</v>
      </c>
      <c r="D10" s="7" t="s">
        <v>16</v>
      </c>
      <c r="E10" s="7">
        <v>228.47</v>
      </c>
      <c r="F10" s="47">
        <f t="shared" si="0"/>
        <v>324.42739999999998</v>
      </c>
    </row>
    <row r="11" spans="1:7" ht="63.75">
      <c r="A11" s="8" t="s">
        <v>134</v>
      </c>
      <c r="B11" s="9" t="s">
        <v>18</v>
      </c>
      <c r="C11" s="6">
        <v>2.36</v>
      </c>
      <c r="D11" s="7" t="s">
        <v>16</v>
      </c>
      <c r="E11" s="7">
        <v>1191.77</v>
      </c>
      <c r="F11" s="47">
        <f t="shared" si="0"/>
        <v>2812.5771999999997</v>
      </c>
    </row>
    <row r="12" spans="1:7" ht="102">
      <c r="A12" s="8" t="s">
        <v>135</v>
      </c>
      <c r="B12" s="9" t="s">
        <v>136</v>
      </c>
      <c r="C12" s="6">
        <v>17.02</v>
      </c>
      <c r="D12" s="7" t="s">
        <v>16</v>
      </c>
      <c r="E12" s="7">
        <v>6543.32</v>
      </c>
      <c r="F12" s="47">
        <f t="shared" si="0"/>
        <v>111367.30639999999</v>
      </c>
    </row>
    <row r="13" spans="1:7" ht="102">
      <c r="A13" s="17" t="s">
        <v>46</v>
      </c>
      <c r="B13" s="9" t="s">
        <v>29</v>
      </c>
      <c r="C13" s="6">
        <v>5.66</v>
      </c>
      <c r="D13" s="7" t="s">
        <v>16</v>
      </c>
      <c r="E13" s="7">
        <v>6219.21</v>
      </c>
      <c r="F13" s="47">
        <f t="shared" si="0"/>
        <v>35200.728600000002</v>
      </c>
    </row>
    <row r="14" spans="1:7" ht="89.25">
      <c r="A14" s="17" t="s">
        <v>47</v>
      </c>
      <c r="B14" s="9" t="s">
        <v>30</v>
      </c>
      <c r="C14" s="6">
        <v>3.2</v>
      </c>
      <c r="D14" s="7" t="s">
        <v>31</v>
      </c>
      <c r="E14" s="7">
        <v>53433.91</v>
      </c>
      <c r="F14" s="47">
        <f t="shared" si="0"/>
        <v>170988.51200000002</v>
      </c>
    </row>
    <row r="15" spans="1:7" ht="18.75">
      <c r="A15" s="8">
        <v>11</v>
      </c>
      <c r="B15" s="11" t="s">
        <v>21</v>
      </c>
      <c r="C15" s="6"/>
      <c r="D15" s="7"/>
      <c r="E15" s="7"/>
      <c r="F15" s="47"/>
    </row>
    <row r="16" spans="1:7" ht="15.75">
      <c r="A16" s="8" t="s">
        <v>53</v>
      </c>
      <c r="B16" s="9" t="s">
        <v>22</v>
      </c>
      <c r="C16" s="6">
        <v>1.42</v>
      </c>
      <c r="D16" s="7" t="s">
        <v>16</v>
      </c>
      <c r="E16" s="7">
        <v>377.81</v>
      </c>
      <c r="F16" s="47">
        <f t="shared" si="0"/>
        <v>536.49019999999996</v>
      </c>
    </row>
    <row r="17" spans="1:6" ht="15.75">
      <c r="A17" s="8" t="s">
        <v>55</v>
      </c>
      <c r="B17" s="9" t="s">
        <v>23</v>
      </c>
      <c r="C17" s="6">
        <v>9.75</v>
      </c>
      <c r="D17" s="7" t="s">
        <v>16</v>
      </c>
      <c r="E17" s="7">
        <v>788.13</v>
      </c>
      <c r="F17" s="47">
        <f t="shared" si="0"/>
        <v>7684.2674999999999</v>
      </c>
    </row>
    <row r="18" spans="1:6" ht="15.75">
      <c r="A18" s="8" t="s">
        <v>57</v>
      </c>
      <c r="B18" s="9" t="s">
        <v>122</v>
      </c>
      <c r="C18" s="6">
        <v>2.36</v>
      </c>
      <c r="D18" s="7" t="s">
        <v>16</v>
      </c>
      <c r="E18" s="7">
        <v>756.83</v>
      </c>
      <c r="F18" s="47">
        <f t="shared" si="0"/>
        <v>1786.1188</v>
      </c>
    </row>
    <row r="19" spans="1:6" ht="15.75">
      <c r="A19" s="8" t="s">
        <v>59</v>
      </c>
      <c r="B19" s="9" t="s">
        <v>25</v>
      </c>
      <c r="C19" s="6">
        <v>19.5</v>
      </c>
      <c r="D19" s="7" t="s">
        <v>16</v>
      </c>
      <c r="E19" s="7">
        <v>482.26</v>
      </c>
      <c r="F19" s="47">
        <f t="shared" si="0"/>
        <v>9404.07</v>
      </c>
    </row>
    <row r="20" spans="1:6" ht="15.75">
      <c r="A20" s="8" t="s">
        <v>61</v>
      </c>
      <c r="B20" s="9" t="s">
        <v>62</v>
      </c>
      <c r="C20" s="6">
        <v>18.350000000000001</v>
      </c>
      <c r="D20" s="7" t="s">
        <v>16</v>
      </c>
      <c r="E20" s="7">
        <v>167.71</v>
      </c>
      <c r="F20" s="47">
        <f t="shared" si="0"/>
        <v>3077.4785000000002</v>
      </c>
    </row>
    <row r="21" spans="1:6">
      <c r="A21" s="12"/>
      <c r="B21" s="72"/>
      <c r="C21" s="72"/>
      <c r="D21" s="72"/>
      <c r="E21" s="72"/>
      <c r="F21" s="13">
        <f>SUM(F5:F20)</f>
        <v>355074.68926732801</v>
      </c>
    </row>
    <row r="22" spans="1:6">
      <c r="A22" s="14"/>
      <c r="B22" s="15"/>
      <c r="C22" s="15"/>
      <c r="D22" s="15"/>
      <c r="E22" s="15"/>
      <c r="F22" s="16"/>
    </row>
    <row r="23" spans="1:6">
      <c r="A23" s="14"/>
      <c r="B23" s="15"/>
      <c r="C23" s="15"/>
      <c r="D23" s="15"/>
      <c r="E23" s="15"/>
      <c r="F23" s="16"/>
    </row>
    <row r="24" spans="1:6" ht="41.25" customHeight="1">
      <c r="B24" s="66" t="s">
        <v>32</v>
      </c>
      <c r="C24" s="66"/>
      <c r="D24" s="66"/>
      <c r="E24" s="66"/>
      <c r="F24" s="66"/>
    </row>
  </sheetData>
  <mergeCells count="5">
    <mergeCell ref="A1:F1"/>
    <mergeCell ref="A2:F2"/>
    <mergeCell ref="A3:F3"/>
    <mergeCell ref="B21:E21"/>
    <mergeCell ref="B24:F24"/>
  </mergeCells>
  <pageMargins left="0.16" right="0.1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3" customHeight="1">
      <c r="A3" s="71" t="s">
        <v>137</v>
      </c>
      <c r="B3" s="71"/>
      <c r="C3" s="71"/>
      <c r="D3" s="71"/>
      <c r="E3" s="71"/>
      <c r="F3" s="71"/>
      <c r="G3" s="2"/>
    </row>
    <row r="4" spans="1:7">
      <c r="A4" s="3" t="s">
        <v>3</v>
      </c>
      <c r="B4" s="3" t="s">
        <v>4</v>
      </c>
      <c r="C4" s="3" t="s">
        <v>5</v>
      </c>
      <c r="D4" s="3" t="s">
        <v>6</v>
      </c>
      <c r="E4" s="3" t="s">
        <v>7</v>
      </c>
      <c r="F4" s="3" t="s">
        <v>8</v>
      </c>
    </row>
    <row r="5" spans="1:7" ht="38.25">
      <c r="A5" s="7" t="s">
        <v>126</v>
      </c>
      <c r="B5" s="9" t="s">
        <v>138</v>
      </c>
      <c r="C5" s="7">
        <v>0.71</v>
      </c>
      <c r="D5" s="7" t="s">
        <v>13</v>
      </c>
      <c r="E5" s="7">
        <v>642.78</v>
      </c>
      <c r="F5" s="41">
        <f>E5*C5</f>
        <v>456.37379999999996</v>
      </c>
    </row>
    <row r="6" spans="1:7" ht="114" customHeight="1">
      <c r="A6" s="8" t="s">
        <v>139</v>
      </c>
      <c r="B6" s="9" t="s">
        <v>28</v>
      </c>
      <c r="C6" s="7">
        <v>0.95</v>
      </c>
      <c r="D6" s="7" t="s">
        <v>16</v>
      </c>
      <c r="E6" s="7">
        <v>5913.66</v>
      </c>
      <c r="F6" s="41">
        <f t="shared" ref="F6:F15" si="0">E6*C6</f>
        <v>5617.9769999999999</v>
      </c>
    </row>
    <row r="7" spans="1:7" ht="114" customHeight="1">
      <c r="A7" s="8" t="s">
        <v>140</v>
      </c>
      <c r="B7" s="9" t="s">
        <v>42</v>
      </c>
      <c r="C7" s="7">
        <v>3.4</v>
      </c>
      <c r="D7" s="7" t="s">
        <v>16</v>
      </c>
      <c r="E7" s="7">
        <v>2788.17</v>
      </c>
      <c r="F7" s="41">
        <f t="shared" si="0"/>
        <v>9479.7780000000002</v>
      </c>
    </row>
    <row r="8" spans="1:7" ht="78.75" customHeight="1">
      <c r="A8" s="17" t="s">
        <v>141</v>
      </c>
      <c r="B8" s="9" t="s">
        <v>44</v>
      </c>
      <c r="C8" s="7">
        <v>216.73</v>
      </c>
      <c r="D8" s="7" t="s">
        <v>45</v>
      </c>
      <c r="E8" s="7">
        <v>259.29000000000002</v>
      </c>
      <c r="F8" s="41">
        <f t="shared" si="0"/>
        <v>56195.921699999999</v>
      </c>
    </row>
    <row r="9" spans="1:7" ht="102">
      <c r="A9" s="17" t="s">
        <v>142</v>
      </c>
      <c r="B9" s="9" t="s">
        <v>29</v>
      </c>
      <c r="C9" s="7">
        <v>12.74</v>
      </c>
      <c r="D9" s="7" t="s">
        <v>16</v>
      </c>
      <c r="E9" s="7">
        <v>6219.21</v>
      </c>
      <c r="F9" s="41">
        <f t="shared" si="0"/>
        <v>79232.735400000005</v>
      </c>
    </row>
    <row r="10" spans="1:7" ht="97.5" customHeight="1">
      <c r="A10" s="17" t="s">
        <v>143</v>
      </c>
      <c r="B10" s="9" t="s">
        <v>30</v>
      </c>
      <c r="C10" s="7">
        <v>1.44</v>
      </c>
      <c r="D10" s="7" t="s">
        <v>31</v>
      </c>
      <c r="E10" s="7">
        <v>53433.91</v>
      </c>
      <c r="F10" s="41">
        <f t="shared" si="0"/>
        <v>76944.830400000006</v>
      </c>
    </row>
    <row r="11" spans="1:7" ht="18.75">
      <c r="A11" s="8">
        <v>7</v>
      </c>
      <c r="B11" s="11" t="s">
        <v>21</v>
      </c>
      <c r="C11" s="7"/>
      <c r="D11" s="7"/>
      <c r="E11" s="7"/>
      <c r="F11" s="41"/>
    </row>
    <row r="12" spans="1:7" ht="15.75">
      <c r="A12" s="8" t="s">
        <v>55</v>
      </c>
      <c r="B12" s="9" t="s">
        <v>23</v>
      </c>
      <c r="C12" s="7">
        <v>10.505699999999999</v>
      </c>
      <c r="D12" s="7" t="s">
        <v>16</v>
      </c>
      <c r="E12" s="7">
        <v>788.13</v>
      </c>
      <c r="F12" s="41">
        <f t="shared" si="0"/>
        <v>8279.857340999999</v>
      </c>
    </row>
    <row r="13" spans="1:7" ht="15.75">
      <c r="A13" s="8" t="s">
        <v>57</v>
      </c>
      <c r="B13" s="9" t="s">
        <v>122</v>
      </c>
      <c r="C13" s="7">
        <v>3.4</v>
      </c>
      <c r="D13" s="7" t="s">
        <v>16</v>
      </c>
      <c r="E13" s="7">
        <v>756.83</v>
      </c>
      <c r="F13" s="41">
        <f t="shared" si="0"/>
        <v>2573.2220000000002</v>
      </c>
    </row>
    <row r="14" spans="1:7" ht="15.75">
      <c r="A14" s="8" t="s">
        <v>59</v>
      </c>
      <c r="B14" s="9" t="s">
        <v>25</v>
      </c>
      <c r="C14" s="7">
        <v>11.81</v>
      </c>
      <c r="D14" s="7" t="s">
        <v>16</v>
      </c>
      <c r="E14" s="7">
        <v>482.26</v>
      </c>
      <c r="F14" s="41">
        <f t="shared" si="0"/>
        <v>5695.4906000000001</v>
      </c>
    </row>
    <row r="15" spans="1:7" ht="15.75">
      <c r="A15" s="8" t="s">
        <v>61</v>
      </c>
      <c r="B15" s="9" t="s">
        <v>62</v>
      </c>
      <c r="C15" s="7">
        <v>0.71</v>
      </c>
      <c r="D15" s="7" t="s">
        <v>16</v>
      </c>
      <c r="E15" s="7">
        <v>167.71</v>
      </c>
      <c r="F15" s="41">
        <f t="shared" si="0"/>
        <v>119.0741</v>
      </c>
    </row>
    <row r="16" spans="1:7">
      <c r="A16" s="12"/>
      <c r="B16" s="72"/>
      <c r="C16" s="72"/>
      <c r="D16" s="72"/>
      <c r="E16" s="72"/>
      <c r="F16" s="13">
        <f>SUM(F5:F15)</f>
        <v>244595.26034100002</v>
      </c>
    </row>
    <row r="17" spans="1:6">
      <c r="A17" s="14"/>
      <c r="B17" s="15"/>
      <c r="C17" s="15"/>
      <c r="D17" s="15"/>
      <c r="E17" s="15"/>
      <c r="F17" s="16"/>
    </row>
    <row r="18" spans="1:6" ht="10.5" customHeight="1">
      <c r="A18" s="14"/>
      <c r="B18" s="15"/>
      <c r="C18" s="15"/>
      <c r="D18" s="15"/>
      <c r="E18" s="15"/>
      <c r="F18" s="16"/>
    </row>
    <row r="19" spans="1:6" ht="57.75" customHeight="1">
      <c r="B19" s="66" t="s">
        <v>32</v>
      </c>
      <c r="C19" s="66"/>
      <c r="D19" s="66"/>
      <c r="E19" s="66"/>
      <c r="F19" s="66"/>
    </row>
  </sheetData>
  <mergeCells count="5">
    <mergeCell ref="A1:F1"/>
    <mergeCell ref="A2:F2"/>
    <mergeCell ref="A3:F3"/>
    <mergeCell ref="B16:E16"/>
    <mergeCell ref="B19:F19"/>
  </mergeCells>
  <pageMargins left="0.28000000000000003" right="0.16" top="0.24" bottom="0.16" header="0.3" footer="0.31"/>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285</v>
      </c>
      <c r="B3" s="71"/>
      <c r="C3" s="71"/>
      <c r="D3" s="71"/>
      <c r="E3" s="71"/>
      <c r="F3" s="71"/>
      <c r="G3" s="2"/>
    </row>
    <row r="4" spans="1:7">
      <c r="A4" s="3" t="s">
        <v>3</v>
      </c>
      <c r="B4" s="3" t="s">
        <v>4</v>
      </c>
      <c r="C4" s="3" t="s">
        <v>5</v>
      </c>
      <c r="D4" s="3" t="s">
        <v>6</v>
      </c>
      <c r="E4" s="3" t="s">
        <v>7</v>
      </c>
      <c r="F4" s="3" t="s">
        <v>8</v>
      </c>
    </row>
    <row r="5" spans="1:7" ht="21">
      <c r="A5" s="8">
        <v>1</v>
      </c>
      <c r="B5" s="8" t="s">
        <v>214</v>
      </c>
      <c r="C5" s="8">
        <v>3</v>
      </c>
      <c r="D5" s="8" t="s">
        <v>10</v>
      </c>
      <c r="E5" s="8">
        <v>243.53</v>
      </c>
      <c r="F5" s="8">
        <f>E5*C5</f>
        <v>730.59</v>
      </c>
    </row>
    <row r="6" spans="1:7" ht="21">
      <c r="A6" s="8" t="s">
        <v>128</v>
      </c>
      <c r="B6" s="8" t="s">
        <v>286</v>
      </c>
      <c r="C6" s="8">
        <v>1.42</v>
      </c>
      <c r="D6" s="8" t="s">
        <v>13</v>
      </c>
      <c r="E6" s="8">
        <v>536.42999999999995</v>
      </c>
      <c r="F6" s="8">
        <f>E6*C6</f>
        <v>761.73059999999987</v>
      </c>
    </row>
    <row r="7" spans="1:7" ht="114.75">
      <c r="A7" s="8" t="s">
        <v>11</v>
      </c>
      <c r="B7" s="9" t="s">
        <v>12</v>
      </c>
      <c r="C7" s="6">
        <v>202.64</v>
      </c>
      <c r="D7" s="7" t="s">
        <v>13</v>
      </c>
      <c r="E7" s="7">
        <v>112.53</v>
      </c>
      <c r="F7" s="8">
        <f t="shared" ref="F7:F20" si="0">E7*C7</f>
        <v>22803.0792</v>
      </c>
    </row>
    <row r="8" spans="1:7" ht="89.25">
      <c r="A8" s="8" t="s">
        <v>14</v>
      </c>
      <c r="B8" s="10" t="s">
        <v>15</v>
      </c>
      <c r="C8" s="6">
        <v>18.84</v>
      </c>
      <c r="D8" s="7" t="s">
        <v>16</v>
      </c>
      <c r="E8" s="7">
        <v>228.47</v>
      </c>
      <c r="F8" s="8">
        <f t="shared" si="0"/>
        <v>4304.3747999999996</v>
      </c>
    </row>
    <row r="9" spans="1:7" ht="63.75">
      <c r="A9" s="8" t="s">
        <v>17</v>
      </c>
      <c r="B9" s="9" t="s">
        <v>18</v>
      </c>
      <c r="C9" s="6">
        <v>31.64</v>
      </c>
      <c r="D9" s="7" t="s">
        <v>16</v>
      </c>
      <c r="E9" s="7">
        <v>1191.77</v>
      </c>
      <c r="F9" s="8">
        <f t="shared" si="0"/>
        <v>37707.602800000001</v>
      </c>
    </row>
    <row r="10" spans="1:7" ht="102">
      <c r="A10" s="8" t="s">
        <v>40</v>
      </c>
      <c r="B10" s="9" t="s">
        <v>28</v>
      </c>
      <c r="C10" s="6">
        <v>26.9</v>
      </c>
      <c r="D10" s="7" t="s">
        <v>16</v>
      </c>
      <c r="E10" s="7">
        <v>5913.66</v>
      </c>
      <c r="F10" s="6">
        <f t="shared" si="0"/>
        <v>159077.454</v>
      </c>
    </row>
    <row r="11" spans="1:7" ht="89.25">
      <c r="A11" s="8" t="s">
        <v>41</v>
      </c>
      <c r="B11" s="9" t="s">
        <v>42</v>
      </c>
      <c r="C11" s="6">
        <v>84.677099999999996</v>
      </c>
      <c r="D11" s="7" t="s">
        <v>16</v>
      </c>
      <c r="E11" s="7">
        <v>2788.17</v>
      </c>
      <c r="F11" s="6">
        <f t="shared" si="0"/>
        <v>236094.14990699998</v>
      </c>
    </row>
    <row r="12" spans="1:7" ht="63.75">
      <c r="A12" s="17" t="s">
        <v>43</v>
      </c>
      <c r="B12" s="9" t="s">
        <v>44</v>
      </c>
      <c r="C12" s="6">
        <v>549.26</v>
      </c>
      <c r="D12" s="7" t="s">
        <v>45</v>
      </c>
      <c r="E12" s="7">
        <v>259.29000000000002</v>
      </c>
      <c r="F12" s="6">
        <f t="shared" si="0"/>
        <v>142417.62540000002</v>
      </c>
    </row>
    <row r="13" spans="1:7" ht="102">
      <c r="A13" s="17" t="s">
        <v>153</v>
      </c>
      <c r="B13" s="9" t="s">
        <v>29</v>
      </c>
      <c r="C13" s="6">
        <v>2.2656000000000001</v>
      </c>
      <c r="D13" s="7" t="s">
        <v>16</v>
      </c>
      <c r="E13" s="7">
        <v>6219.21</v>
      </c>
      <c r="F13" s="6">
        <f t="shared" si="0"/>
        <v>14090.242176</v>
      </c>
    </row>
    <row r="14" spans="1:7" ht="89.25">
      <c r="A14" s="17" t="s">
        <v>154</v>
      </c>
      <c r="B14" s="9" t="s">
        <v>30</v>
      </c>
      <c r="C14" s="6">
        <v>0.24</v>
      </c>
      <c r="D14" s="7" t="s">
        <v>31</v>
      </c>
      <c r="E14" s="7">
        <v>53433.91</v>
      </c>
      <c r="F14" s="6">
        <f t="shared" si="0"/>
        <v>12824.1384</v>
      </c>
    </row>
    <row r="15" spans="1:7" ht="18.75">
      <c r="A15" s="8">
        <v>12</v>
      </c>
      <c r="B15" s="11" t="s">
        <v>21</v>
      </c>
      <c r="C15" s="6"/>
      <c r="D15" s="7"/>
      <c r="E15" s="7"/>
      <c r="F15" s="6"/>
    </row>
    <row r="16" spans="1:7" ht="15.75">
      <c r="A16" s="8" t="s">
        <v>53</v>
      </c>
      <c r="B16" s="9" t="s">
        <v>22</v>
      </c>
      <c r="C16" s="6">
        <v>18.84</v>
      </c>
      <c r="D16" s="7" t="s">
        <v>16</v>
      </c>
      <c r="E16" s="7">
        <v>377.8</v>
      </c>
      <c r="F16" s="6">
        <f t="shared" si="0"/>
        <v>7117.7520000000004</v>
      </c>
    </row>
    <row r="17" spans="1:6" ht="15.75">
      <c r="A17" s="8" t="s">
        <v>55</v>
      </c>
      <c r="B17" s="9" t="s">
        <v>23</v>
      </c>
      <c r="C17" s="6">
        <v>54.77</v>
      </c>
      <c r="D17" s="7" t="s">
        <v>16</v>
      </c>
      <c r="E17" s="7">
        <v>788.13</v>
      </c>
      <c r="F17" s="6">
        <f t="shared" si="0"/>
        <v>43165.880100000002</v>
      </c>
    </row>
    <row r="18" spans="1:6" ht="15.75">
      <c r="A18" s="8" t="s">
        <v>57</v>
      </c>
      <c r="B18" s="9" t="s">
        <v>122</v>
      </c>
      <c r="C18" s="6">
        <v>116.318</v>
      </c>
      <c r="D18" s="7" t="s">
        <v>16</v>
      </c>
      <c r="E18" s="7">
        <v>756.83</v>
      </c>
      <c r="F18" s="6">
        <f t="shared" si="0"/>
        <v>88032.951939999999</v>
      </c>
    </row>
    <row r="19" spans="1:6" ht="15.75">
      <c r="A19" s="8" t="s">
        <v>59</v>
      </c>
      <c r="B19" s="9" t="s">
        <v>25</v>
      </c>
      <c r="C19" s="6">
        <v>26.18</v>
      </c>
      <c r="D19" s="7" t="s">
        <v>16</v>
      </c>
      <c r="E19" s="7">
        <v>482.26</v>
      </c>
      <c r="F19" s="6">
        <f t="shared" si="0"/>
        <v>12625.566800000001</v>
      </c>
    </row>
    <row r="20" spans="1:6" ht="15.75">
      <c r="A20" s="8" t="s">
        <v>61</v>
      </c>
      <c r="B20" s="9" t="s">
        <v>62</v>
      </c>
      <c r="C20" s="6">
        <v>202.64</v>
      </c>
      <c r="D20" s="7" t="s">
        <v>16</v>
      </c>
      <c r="E20" s="7">
        <v>167.71</v>
      </c>
      <c r="F20" s="6">
        <f t="shared" si="0"/>
        <v>33984.754399999998</v>
      </c>
    </row>
    <row r="21" spans="1:6">
      <c r="A21" s="12"/>
      <c r="B21" s="72"/>
      <c r="C21" s="72"/>
      <c r="D21" s="72"/>
      <c r="E21" s="72"/>
      <c r="F21" s="13">
        <f>SUM(F5:F20)</f>
        <v>815737.8925229999</v>
      </c>
    </row>
    <row r="22" spans="1:6">
      <c r="A22" s="14"/>
      <c r="B22" s="15"/>
      <c r="C22" s="15"/>
      <c r="D22" s="15"/>
      <c r="E22" s="15"/>
      <c r="F22" s="16"/>
    </row>
    <row r="23" spans="1:6">
      <c r="A23" s="14"/>
      <c r="B23" s="15"/>
      <c r="C23" s="15"/>
      <c r="D23" s="15"/>
      <c r="E23" s="15"/>
      <c r="F23" s="16"/>
    </row>
    <row r="24" spans="1:6" ht="41.25" customHeight="1">
      <c r="B24" s="66" t="s">
        <v>32</v>
      </c>
      <c r="C24" s="66"/>
      <c r="D24" s="66"/>
      <c r="E24" s="66"/>
      <c r="F24" s="66"/>
    </row>
  </sheetData>
  <mergeCells count="5">
    <mergeCell ref="A1:F1"/>
    <mergeCell ref="A2:F2"/>
    <mergeCell ref="A3:F3"/>
    <mergeCell ref="B21:E21"/>
    <mergeCell ref="B24:F24"/>
  </mergeCells>
  <pageMargins left="0.34" right="0.18" top="0.53" bottom="0.27" header="0.3" footer="0.16"/>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287</v>
      </c>
      <c r="B3" s="71"/>
      <c r="C3" s="71"/>
      <c r="D3" s="71"/>
      <c r="E3" s="71"/>
      <c r="F3" s="71"/>
      <c r="G3" s="2"/>
    </row>
    <row r="4" spans="1:7">
      <c r="A4" s="3" t="s">
        <v>3</v>
      </c>
      <c r="B4" s="3" t="s">
        <v>4</v>
      </c>
      <c r="C4" s="3" t="s">
        <v>5</v>
      </c>
      <c r="D4" s="3" t="s">
        <v>6</v>
      </c>
      <c r="E4" s="3" t="s">
        <v>7</v>
      </c>
      <c r="F4" s="3" t="s">
        <v>8</v>
      </c>
    </row>
    <row r="5" spans="1:7" ht="21">
      <c r="A5" s="8">
        <v>1</v>
      </c>
      <c r="B5" s="8" t="s">
        <v>214</v>
      </c>
      <c r="C5" s="8">
        <v>3</v>
      </c>
      <c r="D5" s="8" t="s">
        <v>10</v>
      </c>
      <c r="E5" s="8">
        <v>243.53</v>
      </c>
      <c r="F5" s="8">
        <f>E5*C5</f>
        <v>730.59</v>
      </c>
    </row>
    <row r="6" spans="1:7" ht="114.75">
      <c r="A6" s="8" t="s">
        <v>11</v>
      </c>
      <c r="B6" s="9" t="s">
        <v>12</v>
      </c>
      <c r="C6" s="6">
        <v>13.69</v>
      </c>
      <c r="D6" s="7" t="s">
        <v>13</v>
      </c>
      <c r="E6" s="7">
        <v>112.53</v>
      </c>
      <c r="F6" s="8">
        <f t="shared" ref="F6:F15" si="0">E6*C6</f>
        <v>1540.5356999999999</v>
      </c>
    </row>
    <row r="7" spans="1:7" ht="89.25">
      <c r="A7" s="8" t="s">
        <v>14</v>
      </c>
      <c r="B7" s="10" t="s">
        <v>15</v>
      </c>
      <c r="C7" s="6">
        <v>4.1100000000000003</v>
      </c>
      <c r="D7" s="7" t="s">
        <v>16</v>
      </c>
      <c r="E7" s="7">
        <v>228.47</v>
      </c>
      <c r="F7" s="8">
        <f t="shared" si="0"/>
        <v>939.01170000000002</v>
      </c>
    </row>
    <row r="8" spans="1:7" ht="63.75">
      <c r="A8" s="8" t="s">
        <v>17</v>
      </c>
      <c r="B8" s="9" t="s">
        <v>18</v>
      </c>
      <c r="C8" s="6">
        <v>6.9</v>
      </c>
      <c r="D8" s="7" t="s">
        <v>16</v>
      </c>
      <c r="E8" s="7">
        <v>1191.77</v>
      </c>
      <c r="F8" s="8">
        <f t="shared" si="0"/>
        <v>8223.2129999999997</v>
      </c>
    </row>
    <row r="9" spans="1:7" ht="102">
      <c r="A9" s="8" t="s">
        <v>19</v>
      </c>
      <c r="B9" s="9" t="s">
        <v>20</v>
      </c>
      <c r="C9" s="46">
        <v>57.5</v>
      </c>
      <c r="D9" s="7" t="s">
        <v>16</v>
      </c>
      <c r="E9" s="7">
        <v>6543.32</v>
      </c>
      <c r="F9" s="8">
        <f t="shared" si="0"/>
        <v>376240.89999999997</v>
      </c>
    </row>
    <row r="10" spans="1:7" ht="18.75">
      <c r="A10" s="4">
        <v>6</v>
      </c>
      <c r="B10" s="11" t="s">
        <v>21</v>
      </c>
      <c r="C10" s="6"/>
      <c r="D10" s="7"/>
      <c r="E10" s="7"/>
      <c r="F10" s="8"/>
    </row>
    <row r="11" spans="1:7">
      <c r="A11" s="4">
        <v>7</v>
      </c>
      <c r="B11" s="9" t="s">
        <v>22</v>
      </c>
      <c r="C11" s="6">
        <v>24.68</v>
      </c>
      <c r="D11" s="7" t="s">
        <v>13</v>
      </c>
      <c r="E11" s="7">
        <v>377.8</v>
      </c>
      <c r="F11" s="8">
        <f t="shared" si="0"/>
        <v>9324.1039999999994</v>
      </c>
    </row>
    <row r="12" spans="1:7">
      <c r="A12" s="4">
        <v>8</v>
      </c>
      <c r="B12" s="9" t="s">
        <v>23</v>
      </c>
      <c r="C12" s="6">
        <v>4.1100000000000003</v>
      </c>
      <c r="D12" s="7" t="s">
        <v>13</v>
      </c>
      <c r="E12" s="7">
        <v>788.13</v>
      </c>
      <c r="F12" s="8">
        <f t="shared" si="0"/>
        <v>3239.2143000000001</v>
      </c>
    </row>
    <row r="13" spans="1:7">
      <c r="A13" s="4">
        <v>9</v>
      </c>
      <c r="B13" s="9" t="s">
        <v>24</v>
      </c>
      <c r="C13" s="6">
        <v>49.36</v>
      </c>
      <c r="D13" s="7" t="s">
        <v>13</v>
      </c>
      <c r="E13" s="7">
        <v>756.83</v>
      </c>
      <c r="F13" s="8">
        <f t="shared" si="0"/>
        <v>37357.128799999999</v>
      </c>
    </row>
    <row r="14" spans="1:7">
      <c r="A14" s="4">
        <v>10</v>
      </c>
      <c r="B14" s="9" t="s">
        <v>25</v>
      </c>
      <c r="C14" s="6">
        <v>6.9</v>
      </c>
      <c r="D14" s="7" t="s">
        <v>13</v>
      </c>
      <c r="E14" s="7">
        <v>482.26</v>
      </c>
      <c r="F14" s="8">
        <f t="shared" si="0"/>
        <v>3327.5940000000001</v>
      </c>
    </row>
    <row r="15" spans="1:7">
      <c r="A15" s="4">
        <v>11</v>
      </c>
      <c r="B15" s="9" t="s">
        <v>26</v>
      </c>
      <c r="C15" s="6">
        <v>13.69</v>
      </c>
      <c r="D15" s="7" t="s">
        <v>13</v>
      </c>
      <c r="E15" s="7">
        <v>167.7</v>
      </c>
      <c r="F15" s="8">
        <f t="shared" si="0"/>
        <v>2295.8129999999996</v>
      </c>
    </row>
    <row r="16" spans="1:7">
      <c r="A16" s="12"/>
      <c r="B16" s="72"/>
      <c r="C16" s="72"/>
      <c r="D16" s="72"/>
      <c r="E16" s="72"/>
      <c r="F16" s="13">
        <f>SUM(F5:F15)</f>
        <v>443218.10449999996</v>
      </c>
    </row>
    <row r="17" spans="1:6">
      <c r="A17" s="14"/>
      <c r="B17" s="15"/>
      <c r="C17" s="15"/>
      <c r="D17" s="15"/>
      <c r="E17" s="15"/>
      <c r="F17" s="16"/>
    </row>
    <row r="18" spans="1:6">
      <c r="A18" s="14"/>
      <c r="B18" s="15"/>
      <c r="C18" s="15"/>
      <c r="D18" s="15"/>
      <c r="E18" s="15"/>
      <c r="F18" s="16"/>
    </row>
    <row r="19" spans="1:6" ht="41.25" customHeight="1">
      <c r="B19" s="66" t="s">
        <v>32</v>
      </c>
      <c r="C19" s="66"/>
      <c r="D19" s="66"/>
      <c r="E19" s="66"/>
      <c r="F19" s="66"/>
    </row>
  </sheetData>
  <mergeCells count="5">
    <mergeCell ref="A1:F1"/>
    <mergeCell ref="A2:F2"/>
    <mergeCell ref="A3:F3"/>
    <mergeCell ref="B16:E16"/>
    <mergeCell ref="B19:F19"/>
  </mergeCells>
  <pageMargins left="0.26" right="0.24" top="0.4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1"/>
  <sheetViews>
    <sheetView topLeftCell="A10" workbookViewId="0">
      <selection activeCell="F17" sqref="F1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20"/>
      <c r="H1" s="20"/>
      <c r="I1" s="20"/>
    </row>
    <row r="2" spans="1:9" ht="18.75">
      <c r="A2" s="62" t="s">
        <v>1</v>
      </c>
      <c r="B2" s="62"/>
      <c r="C2" s="62"/>
      <c r="D2" s="62"/>
      <c r="E2" s="62"/>
      <c r="F2" s="62"/>
      <c r="G2" s="1"/>
      <c r="H2" s="1"/>
      <c r="I2" s="1"/>
    </row>
    <row r="3" spans="1:9" ht="33" customHeight="1">
      <c r="A3" s="63" t="s">
        <v>241</v>
      </c>
      <c r="B3" s="63"/>
      <c r="C3" s="63"/>
      <c r="D3" s="63"/>
      <c r="E3" s="63"/>
      <c r="F3" s="63"/>
      <c r="G3" s="21"/>
      <c r="H3" s="21"/>
    </row>
    <row r="4" spans="1:9">
      <c r="A4" s="3" t="s">
        <v>3</v>
      </c>
      <c r="B4" s="3" t="s">
        <v>4</v>
      </c>
      <c r="C4" s="22" t="s">
        <v>64</v>
      </c>
      <c r="D4" s="22" t="s">
        <v>65</v>
      </c>
      <c r="E4" s="22" t="s">
        <v>66</v>
      </c>
      <c r="F4" s="22" t="s">
        <v>67</v>
      </c>
    </row>
    <row r="5" spans="1:9" ht="127.5">
      <c r="A5" s="8" t="s">
        <v>116</v>
      </c>
      <c r="B5" s="9" t="s">
        <v>12</v>
      </c>
      <c r="C5" s="7">
        <v>1.1299999999999999</v>
      </c>
      <c r="D5" s="7" t="s">
        <v>16</v>
      </c>
      <c r="E5" s="7">
        <v>112.53</v>
      </c>
      <c r="F5" s="6">
        <f t="shared" ref="F5:F16" si="0">E5*C5</f>
        <v>127.15889999999999</v>
      </c>
    </row>
    <row r="6" spans="1:9" ht="102">
      <c r="A6" s="4" t="s">
        <v>242</v>
      </c>
      <c r="B6" s="7" t="s">
        <v>243</v>
      </c>
      <c r="C6" s="6">
        <v>11.33</v>
      </c>
      <c r="D6" s="7" t="s">
        <v>16</v>
      </c>
      <c r="E6" s="7">
        <v>228.47</v>
      </c>
      <c r="F6" s="6">
        <f t="shared" si="0"/>
        <v>2588.5650999999998</v>
      </c>
    </row>
    <row r="7" spans="1:9" ht="76.5">
      <c r="A7" s="8" t="s">
        <v>119</v>
      </c>
      <c r="B7" s="9" t="s">
        <v>18</v>
      </c>
      <c r="C7" s="7">
        <v>7.09</v>
      </c>
      <c r="D7" s="7" t="s">
        <v>16</v>
      </c>
      <c r="E7" s="7">
        <v>1191.77</v>
      </c>
      <c r="F7" s="6">
        <f t="shared" si="0"/>
        <v>8449.6492999999991</v>
      </c>
    </row>
    <row r="8" spans="1:9" ht="114" customHeight="1">
      <c r="A8" s="8" t="s">
        <v>120</v>
      </c>
      <c r="B8" s="9" t="s">
        <v>20</v>
      </c>
      <c r="C8" s="7">
        <v>30.03</v>
      </c>
      <c r="D8" s="7" t="s">
        <v>16</v>
      </c>
      <c r="E8" s="7">
        <v>6543.32</v>
      </c>
      <c r="F8" s="6">
        <f t="shared" si="0"/>
        <v>196495.8996</v>
      </c>
    </row>
    <row r="9" spans="1:9" ht="94.5">
      <c r="A9" s="8" t="s">
        <v>244</v>
      </c>
      <c r="B9" s="9" t="s">
        <v>245</v>
      </c>
      <c r="C9" s="7">
        <v>1.42</v>
      </c>
      <c r="D9" s="7" t="s">
        <v>246</v>
      </c>
      <c r="E9" s="7">
        <v>223.97</v>
      </c>
      <c r="F9" s="6">
        <f t="shared" si="0"/>
        <v>318.03739999999999</v>
      </c>
    </row>
    <row r="10" spans="1:9">
      <c r="A10" s="8">
        <v>6</v>
      </c>
      <c r="B10" s="24" t="s">
        <v>69</v>
      </c>
      <c r="C10" s="7"/>
      <c r="D10" s="7"/>
      <c r="E10" s="7"/>
      <c r="F10" s="6"/>
    </row>
    <row r="11" spans="1:9" ht="15.75">
      <c r="A11" s="8" t="s">
        <v>55</v>
      </c>
      <c r="B11" s="9" t="s">
        <v>247</v>
      </c>
      <c r="C11" s="7">
        <v>12.91</v>
      </c>
      <c r="D11" s="7" t="s">
        <v>16</v>
      </c>
      <c r="E11" s="7">
        <v>788.13</v>
      </c>
      <c r="F11" s="6">
        <f t="shared" si="0"/>
        <v>10174.7583</v>
      </c>
    </row>
    <row r="12" spans="1:9" ht="15.75">
      <c r="A12" s="8" t="s">
        <v>53</v>
      </c>
      <c r="B12" s="9" t="s">
        <v>248</v>
      </c>
      <c r="C12" s="7">
        <v>11.33</v>
      </c>
      <c r="D12" s="7" t="s">
        <v>16</v>
      </c>
      <c r="E12" s="7">
        <v>364.32</v>
      </c>
      <c r="F12" s="6">
        <f t="shared" si="0"/>
        <v>4127.7456000000002</v>
      </c>
    </row>
    <row r="13" spans="1:9" ht="15.75">
      <c r="A13" s="8" t="s">
        <v>57</v>
      </c>
      <c r="B13" s="9" t="s">
        <v>249</v>
      </c>
      <c r="C13" s="7">
        <v>7.09</v>
      </c>
      <c r="D13" s="7" t="s">
        <v>16</v>
      </c>
      <c r="E13" s="7">
        <v>756.83</v>
      </c>
      <c r="F13" s="6">
        <f t="shared" si="0"/>
        <v>5365.9247000000005</v>
      </c>
    </row>
    <row r="14" spans="1:9" ht="15.75">
      <c r="A14" s="8" t="s">
        <v>59</v>
      </c>
      <c r="B14" s="9" t="s">
        <v>250</v>
      </c>
      <c r="C14" s="7">
        <v>25.83</v>
      </c>
      <c r="D14" s="7" t="s">
        <v>16</v>
      </c>
      <c r="E14" s="7">
        <v>482.26</v>
      </c>
      <c r="F14" s="6">
        <f t="shared" si="0"/>
        <v>12456.775799999999</v>
      </c>
    </row>
    <row r="15" spans="1:9" ht="15.75">
      <c r="A15" s="8" t="s">
        <v>61</v>
      </c>
      <c r="B15" s="9" t="s">
        <v>251</v>
      </c>
      <c r="C15" s="7">
        <v>1.42</v>
      </c>
      <c r="D15" s="7" t="s">
        <v>16</v>
      </c>
      <c r="E15" s="7">
        <v>319.24</v>
      </c>
      <c r="F15" s="6">
        <f t="shared" si="0"/>
        <v>453.32079999999996</v>
      </c>
    </row>
    <row r="16" spans="1:9" ht="15.75">
      <c r="A16" s="8" t="s">
        <v>252</v>
      </c>
      <c r="B16" s="9" t="s">
        <v>62</v>
      </c>
      <c r="C16" s="7">
        <v>1.1299999999999999</v>
      </c>
      <c r="D16" s="7" t="s">
        <v>16</v>
      </c>
      <c r="E16" s="7">
        <v>167.71</v>
      </c>
      <c r="F16" s="6">
        <f t="shared" si="0"/>
        <v>189.51229999999998</v>
      </c>
    </row>
    <row r="17" spans="1:6" s="14" customFormat="1">
      <c r="A17" s="25"/>
      <c r="B17" s="26"/>
      <c r="C17" s="64"/>
      <c r="D17" s="64"/>
      <c r="E17" s="65"/>
      <c r="F17" s="27">
        <f>SUM(F5:F16)</f>
        <v>240747.34779999999</v>
      </c>
    </row>
    <row r="18" spans="1:6" s="14" customFormat="1">
      <c r="A18" s="28"/>
      <c r="B18" s="29"/>
      <c r="C18" s="30"/>
      <c r="D18" s="30"/>
      <c r="E18" s="30"/>
      <c r="F18" s="31"/>
    </row>
    <row r="19" spans="1:6" ht="60" customHeight="1">
      <c r="B19" s="66" t="s">
        <v>253</v>
      </c>
      <c r="C19" s="66"/>
      <c r="D19" s="66"/>
      <c r="E19" s="66"/>
      <c r="F19" s="66"/>
    </row>
    <row r="20" spans="1:6">
      <c r="E20" s="32"/>
    </row>
    <row r="21" spans="1:6" ht="41.25" customHeight="1"/>
  </sheetData>
  <mergeCells count="5">
    <mergeCell ref="A1:F1"/>
    <mergeCell ref="A2:F2"/>
    <mergeCell ref="A3:F3"/>
    <mergeCell ref="C17:E17"/>
    <mergeCell ref="B19:F19"/>
  </mergeCells>
  <pageMargins left="0.3" right="0.22" top="0.37" bottom="0.16" header="0.3" footer="0.16"/>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19"/>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293</v>
      </c>
      <c r="B3" s="71"/>
      <c r="C3" s="71"/>
      <c r="D3" s="71"/>
      <c r="E3" s="71"/>
      <c r="F3" s="71"/>
      <c r="G3" s="2"/>
    </row>
    <row r="4" spans="1:7">
      <c r="A4" s="3" t="s">
        <v>3</v>
      </c>
      <c r="B4" s="3" t="s">
        <v>4</v>
      </c>
      <c r="C4" s="3" t="s">
        <v>5</v>
      </c>
      <c r="D4" s="3" t="s">
        <v>6</v>
      </c>
      <c r="E4" s="3" t="s">
        <v>7</v>
      </c>
      <c r="F4" s="3" t="s">
        <v>8</v>
      </c>
    </row>
    <row r="5" spans="1:7" ht="21">
      <c r="A5" s="8">
        <v>1</v>
      </c>
      <c r="B5" s="8" t="s">
        <v>214</v>
      </c>
      <c r="C5" s="8">
        <v>3</v>
      </c>
      <c r="D5" s="8" t="s">
        <v>10</v>
      </c>
      <c r="E5" s="8">
        <v>243.53</v>
      </c>
      <c r="F5" s="8">
        <f>C5*E5</f>
        <v>730.59</v>
      </c>
    </row>
    <row r="6" spans="1:7" ht="114.75">
      <c r="A6" s="8" t="s">
        <v>11</v>
      </c>
      <c r="B6" s="9" t="s">
        <v>12</v>
      </c>
      <c r="C6" s="6">
        <v>39.65</v>
      </c>
      <c r="D6" s="7" t="s">
        <v>13</v>
      </c>
      <c r="E6" s="7">
        <v>112.53</v>
      </c>
      <c r="F6" s="8">
        <f t="shared" ref="F6:F15" si="0">E6*C6</f>
        <v>4461.8144999999995</v>
      </c>
    </row>
    <row r="7" spans="1:7" ht="89.25">
      <c r="A7" s="8" t="s">
        <v>14</v>
      </c>
      <c r="B7" s="10" t="s">
        <v>15</v>
      </c>
      <c r="C7" s="6">
        <v>11.9</v>
      </c>
      <c r="D7" s="7" t="s">
        <v>16</v>
      </c>
      <c r="E7" s="7">
        <v>228.47</v>
      </c>
      <c r="F7" s="8">
        <f t="shared" si="0"/>
        <v>2718.7930000000001</v>
      </c>
    </row>
    <row r="8" spans="1:7" ht="63.75">
      <c r="A8" s="8" t="s">
        <v>17</v>
      </c>
      <c r="B8" s="9" t="s">
        <v>18</v>
      </c>
      <c r="C8" s="6">
        <v>19.98</v>
      </c>
      <c r="D8" s="7" t="s">
        <v>16</v>
      </c>
      <c r="E8" s="7">
        <v>1191.77</v>
      </c>
      <c r="F8" s="8">
        <f t="shared" si="0"/>
        <v>23811.564600000002</v>
      </c>
    </row>
    <row r="9" spans="1:7" ht="102">
      <c r="A9" s="8" t="s">
        <v>19</v>
      </c>
      <c r="B9" s="9" t="s">
        <v>20</v>
      </c>
      <c r="C9" s="46">
        <v>23.79</v>
      </c>
      <c r="D9" s="7" t="s">
        <v>16</v>
      </c>
      <c r="E9" s="7">
        <v>6543.32</v>
      </c>
      <c r="F9" s="8">
        <f t="shared" si="0"/>
        <v>155665.58279999997</v>
      </c>
    </row>
    <row r="10" spans="1:7" ht="18.75">
      <c r="A10" s="4">
        <v>6</v>
      </c>
      <c r="B10" s="11" t="s">
        <v>21</v>
      </c>
      <c r="C10" s="6"/>
      <c r="D10" s="7"/>
      <c r="E10" s="7"/>
      <c r="F10" s="8"/>
    </row>
    <row r="11" spans="1:7">
      <c r="A11" s="4">
        <v>7</v>
      </c>
      <c r="B11" s="9" t="s">
        <v>22</v>
      </c>
      <c r="C11" s="6">
        <v>10.220000000000001</v>
      </c>
      <c r="D11" s="7" t="s">
        <v>13</v>
      </c>
      <c r="E11" s="7">
        <v>377.8</v>
      </c>
      <c r="F11" s="8">
        <f t="shared" si="0"/>
        <v>3861.1160000000004</v>
      </c>
    </row>
    <row r="12" spans="1:7">
      <c r="A12" s="4">
        <v>8</v>
      </c>
      <c r="B12" s="9" t="s">
        <v>23</v>
      </c>
      <c r="C12" s="6">
        <v>11.9</v>
      </c>
      <c r="D12" s="7" t="s">
        <v>13</v>
      </c>
      <c r="E12" s="7">
        <v>788.13</v>
      </c>
      <c r="F12" s="8">
        <f t="shared" si="0"/>
        <v>9378.7469999999994</v>
      </c>
    </row>
    <row r="13" spans="1:7">
      <c r="A13" s="4">
        <v>9</v>
      </c>
      <c r="B13" s="9" t="s">
        <v>24</v>
      </c>
      <c r="C13" s="6">
        <v>20.440000000000001</v>
      </c>
      <c r="D13" s="7" t="s">
        <v>13</v>
      </c>
      <c r="E13" s="7">
        <v>756.83</v>
      </c>
      <c r="F13" s="8">
        <f t="shared" si="0"/>
        <v>15469.605200000002</v>
      </c>
    </row>
    <row r="14" spans="1:7">
      <c r="A14" s="4">
        <v>10</v>
      </c>
      <c r="B14" s="9" t="s">
        <v>25</v>
      </c>
      <c r="C14" s="6">
        <v>19.98</v>
      </c>
      <c r="D14" s="7" t="s">
        <v>13</v>
      </c>
      <c r="E14" s="7">
        <v>482.26</v>
      </c>
      <c r="F14" s="8">
        <f t="shared" si="0"/>
        <v>9635.5547999999999</v>
      </c>
    </row>
    <row r="15" spans="1:7">
      <c r="A15" s="4">
        <v>11</v>
      </c>
      <c r="B15" s="9" t="s">
        <v>26</v>
      </c>
      <c r="C15" s="6">
        <v>39.65</v>
      </c>
      <c r="D15" s="7" t="s">
        <v>13</v>
      </c>
      <c r="E15" s="7">
        <v>167.7</v>
      </c>
      <c r="F15" s="8">
        <f t="shared" si="0"/>
        <v>6649.3049999999994</v>
      </c>
    </row>
    <row r="16" spans="1:7">
      <c r="A16" s="12"/>
      <c r="B16" s="72"/>
      <c r="C16" s="72"/>
      <c r="D16" s="72"/>
      <c r="E16" s="72"/>
      <c r="F16" s="13">
        <f>SUM(F5:F15)</f>
        <v>232382.67289999998</v>
      </c>
    </row>
    <row r="17" spans="1:6">
      <c r="A17" s="14"/>
      <c r="B17" s="15"/>
      <c r="C17" s="15"/>
      <c r="D17" s="15"/>
      <c r="E17" s="15"/>
      <c r="F17" s="16"/>
    </row>
    <row r="18" spans="1:6">
      <c r="A18" s="14"/>
      <c r="B18" s="15"/>
      <c r="C18" s="15"/>
      <c r="D18" s="15"/>
      <c r="E18" s="15"/>
      <c r="F18" s="16"/>
    </row>
    <row r="19" spans="1:6" ht="41.25" customHeight="1">
      <c r="B19" s="66" t="s">
        <v>32</v>
      </c>
      <c r="C19" s="66"/>
      <c r="D19" s="66"/>
      <c r="E19" s="66"/>
      <c r="F19" s="66"/>
    </row>
  </sheetData>
  <mergeCells count="5">
    <mergeCell ref="A1:F1"/>
    <mergeCell ref="A2:F2"/>
    <mergeCell ref="A3:F3"/>
    <mergeCell ref="B16:E16"/>
    <mergeCell ref="B19:F19"/>
  </mergeCells>
  <pageMargins left="0.26" right="0.1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165</v>
      </c>
      <c r="B3" s="71"/>
      <c r="C3" s="71"/>
      <c r="D3" s="71"/>
      <c r="E3" s="71"/>
      <c r="F3" s="71"/>
      <c r="G3" s="2"/>
    </row>
    <row r="4" spans="1:7">
      <c r="A4" s="3" t="s">
        <v>3</v>
      </c>
      <c r="B4" s="3" t="s">
        <v>4</v>
      </c>
      <c r="C4" s="3" t="s">
        <v>5</v>
      </c>
      <c r="D4" s="3" t="s">
        <v>6</v>
      </c>
      <c r="E4" s="3" t="s">
        <v>7</v>
      </c>
      <c r="F4" s="3" t="s">
        <v>8</v>
      </c>
    </row>
    <row r="5" spans="1:7" ht="25.5">
      <c r="A5" s="7">
        <v>1</v>
      </c>
      <c r="B5" s="9" t="s">
        <v>166</v>
      </c>
      <c r="C5" s="7">
        <v>2</v>
      </c>
      <c r="D5" s="7" t="s">
        <v>10</v>
      </c>
      <c r="E5" s="7">
        <v>243.53</v>
      </c>
      <c r="F5" s="7">
        <f>E5*C5</f>
        <v>487.06</v>
      </c>
    </row>
    <row r="6" spans="1:7" ht="114.75">
      <c r="A6" s="8" t="s">
        <v>116</v>
      </c>
      <c r="B6" s="9" t="s">
        <v>12</v>
      </c>
      <c r="C6" s="6">
        <v>29.74</v>
      </c>
      <c r="D6" s="7" t="s">
        <v>13</v>
      </c>
      <c r="E6" s="7">
        <v>112.53</v>
      </c>
      <c r="F6" s="7">
        <f t="shared" ref="F6:F11" si="0">E6*C6</f>
        <v>3346.6421999999998</v>
      </c>
    </row>
    <row r="7" spans="1:7" ht="102">
      <c r="A7" s="8" t="s">
        <v>167</v>
      </c>
      <c r="B7" s="9" t="s">
        <v>20</v>
      </c>
      <c r="C7" s="46">
        <v>26.2699</v>
      </c>
      <c r="D7" s="7" t="s">
        <v>16</v>
      </c>
      <c r="E7" s="7">
        <v>6543.32</v>
      </c>
      <c r="F7" s="7">
        <f t="shared" si="0"/>
        <v>171892.36206799999</v>
      </c>
    </row>
    <row r="8" spans="1:7" ht="18.75">
      <c r="A8" s="4">
        <v>4</v>
      </c>
      <c r="B8" s="11" t="s">
        <v>21</v>
      </c>
      <c r="C8" s="6"/>
      <c r="D8" s="7"/>
      <c r="E8" s="7"/>
      <c r="F8" s="7"/>
    </row>
    <row r="9" spans="1:7">
      <c r="A9" s="4">
        <v>5</v>
      </c>
      <c r="B9" s="9" t="s">
        <v>23</v>
      </c>
      <c r="C9" s="6">
        <v>11.28</v>
      </c>
      <c r="D9" s="7" t="s">
        <v>13</v>
      </c>
      <c r="E9" s="7">
        <v>788.13</v>
      </c>
      <c r="F9" s="7">
        <f t="shared" si="0"/>
        <v>8890.1063999999988</v>
      </c>
    </row>
    <row r="10" spans="1:7">
      <c r="A10" s="4">
        <v>6</v>
      </c>
      <c r="B10" s="9" t="s">
        <v>25</v>
      </c>
      <c r="C10" s="6">
        <v>22.56</v>
      </c>
      <c r="D10" s="7" t="s">
        <v>13</v>
      </c>
      <c r="E10" s="7">
        <v>482.26</v>
      </c>
      <c r="F10" s="7">
        <f t="shared" si="0"/>
        <v>10879.785599999999</v>
      </c>
    </row>
    <row r="11" spans="1:7">
      <c r="A11" s="4">
        <v>7</v>
      </c>
      <c r="B11" s="9" t="s">
        <v>26</v>
      </c>
      <c r="C11" s="6">
        <v>29.74</v>
      </c>
      <c r="D11" s="7" t="s">
        <v>13</v>
      </c>
      <c r="E11" s="7">
        <v>167.7</v>
      </c>
      <c r="F11" s="7">
        <f t="shared" si="0"/>
        <v>4987.3979999999992</v>
      </c>
    </row>
    <row r="12" spans="1:7">
      <c r="A12" s="12"/>
      <c r="B12" s="72"/>
      <c r="C12" s="72"/>
      <c r="D12" s="72"/>
      <c r="E12" s="72"/>
      <c r="F12" s="13">
        <f>SUM(F5:F11)</f>
        <v>200483.35426799997</v>
      </c>
    </row>
    <row r="13" spans="1:7">
      <c r="A13" s="14"/>
      <c r="B13" s="15"/>
      <c r="C13" s="15"/>
      <c r="D13" s="15"/>
      <c r="E13" s="15"/>
      <c r="F13" s="16"/>
    </row>
    <row r="14" spans="1:7">
      <c r="A14" s="14"/>
      <c r="B14" s="15"/>
      <c r="C14" s="15"/>
      <c r="D14" s="15"/>
      <c r="E14" s="15"/>
      <c r="F14" s="16"/>
    </row>
    <row r="15" spans="1:7" ht="63.75" customHeight="1">
      <c r="B15" s="66" t="s">
        <v>32</v>
      </c>
      <c r="C15" s="66"/>
      <c r="D15" s="66"/>
      <c r="E15" s="66"/>
      <c r="F15" s="66"/>
    </row>
    <row r="16" spans="1:7" ht="41.25" customHeight="1"/>
  </sheetData>
  <mergeCells count="5">
    <mergeCell ref="A1:F1"/>
    <mergeCell ref="A2:F2"/>
    <mergeCell ref="A3:F3"/>
    <mergeCell ref="B12:E12"/>
    <mergeCell ref="B15:F15"/>
  </mergeCells>
  <pageMargins left="0.16" right="0.2"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75" customHeight="1">
      <c r="A3" s="71" t="s">
        <v>160</v>
      </c>
      <c r="B3" s="71"/>
      <c r="C3" s="71"/>
      <c r="D3" s="71"/>
      <c r="E3" s="71"/>
      <c r="F3" s="71"/>
      <c r="G3" s="71"/>
      <c r="H3" s="71"/>
      <c r="I3" s="2"/>
    </row>
    <row r="4" spans="1:9">
      <c r="A4" s="3" t="s">
        <v>3</v>
      </c>
      <c r="B4" s="3" t="s">
        <v>4</v>
      </c>
      <c r="C4" s="3">
        <v>1</v>
      </c>
      <c r="D4" s="3">
        <v>2</v>
      </c>
      <c r="E4" s="3" t="s">
        <v>5</v>
      </c>
      <c r="F4" s="3" t="s">
        <v>6</v>
      </c>
      <c r="G4" s="3" t="s">
        <v>7</v>
      </c>
      <c r="H4" s="3" t="s">
        <v>8</v>
      </c>
    </row>
    <row r="5" spans="1:9" ht="25.5">
      <c r="A5" s="4">
        <v>1</v>
      </c>
      <c r="B5" s="5" t="s">
        <v>9</v>
      </c>
      <c r="C5" s="6">
        <v>2</v>
      </c>
      <c r="D5" s="7">
        <v>1.9</v>
      </c>
      <c r="E5" s="6">
        <v>2</v>
      </c>
      <c r="F5" s="7" t="s">
        <v>10</v>
      </c>
      <c r="G5" s="7">
        <v>243.77</v>
      </c>
      <c r="H5" s="6">
        <f>G5*E5</f>
        <v>487.54</v>
      </c>
    </row>
    <row r="6" spans="1:9" ht="114.75">
      <c r="A6" s="8" t="s">
        <v>11</v>
      </c>
      <c r="B6" s="9" t="s">
        <v>12</v>
      </c>
      <c r="C6" s="6">
        <v>21.24</v>
      </c>
      <c r="D6" s="7">
        <v>1.9</v>
      </c>
      <c r="E6" s="6">
        <v>108.33</v>
      </c>
      <c r="F6" s="7" t="s">
        <v>13</v>
      </c>
      <c r="G6" s="7">
        <v>112.53</v>
      </c>
      <c r="H6" s="6">
        <f t="shared" ref="H6:H19" si="0">G6*E6</f>
        <v>12190.374900000001</v>
      </c>
    </row>
    <row r="7" spans="1:9" ht="89.25">
      <c r="A7" s="8" t="s">
        <v>14</v>
      </c>
      <c r="B7" s="10" t="s">
        <v>15</v>
      </c>
      <c r="C7" s="6">
        <v>2.12</v>
      </c>
      <c r="D7" s="7">
        <v>1.9</v>
      </c>
      <c r="E7" s="6">
        <v>9.56</v>
      </c>
      <c r="F7" s="7" t="s">
        <v>16</v>
      </c>
      <c r="G7" s="7">
        <v>228.47</v>
      </c>
      <c r="H7" s="6">
        <f t="shared" si="0"/>
        <v>2184.1732000000002</v>
      </c>
    </row>
    <row r="8" spans="1:9" ht="63.75">
      <c r="A8" s="8" t="s">
        <v>17</v>
      </c>
      <c r="B8" s="9" t="s">
        <v>18</v>
      </c>
      <c r="C8" s="6">
        <v>3.54</v>
      </c>
      <c r="D8" s="7">
        <v>1.9</v>
      </c>
      <c r="E8" s="6">
        <v>16.059999999999999</v>
      </c>
      <c r="F8" s="7" t="s">
        <v>16</v>
      </c>
      <c r="G8" s="7">
        <v>1191.77</v>
      </c>
      <c r="H8" s="6">
        <f t="shared" si="0"/>
        <v>19139.8262</v>
      </c>
    </row>
    <row r="9" spans="1:9" ht="102">
      <c r="A9" s="8" t="s">
        <v>80</v>
      </c>
      <c r="B9" s="9" t="s">
        <v>28</v>
      </c>
      <c r="C9" s="6">
        <v>2.91</v>
      </c>
      <c r="D9" s="7">
        <v>1.9</v>
      </c>
      <c r="E9" s="6">
        <v>16.059899999999999</v>
      </c>
      <c r="F9" s="7" t="s">
        <v>16</v>
      </c>
      <c r="G9" s="7">
        <v>5913.66</v>
      </c>
      <c r="H9" s="6">
        <f t="shared" si="0"/>
        <v>94972.788233999992</v>
      </c>
    </row>
    <row r="10" spans="1:9" ht="89.25">
      <c r="A10" s="8" t="s">
        <v>81</v>
      </c>
      <c r="B10" s="9" t="s">
        <v>42</v>
      </c>
      <c r="C10" s="6">
        <v>6.29</v>
      </c>
      <c r="D10" s="7">
        <v>1.9</v>
      </c>
      <c r="E10" s="6">
        <v>28.673999999999999</v>
      </c>
      <c r="F10" s="7" t="s">
        <v>16</v>
      </c>
      <c r="G10" s="7">
        <v>2788.17</v>
      </c>
      <c r="H10" s="6">
        <f t="shared" si="0"/>
        <v>79947.986579999997</v>
      </c>
    </row>
    <row r="11" spans="1:9" ht="63.75">
      <c r="A11" s="17" t="s">
        <v>82</v>
      </c>
      <c r="B11" s="9" t="s">
        <v>44</v>
      </c>
      <c r="C11" s="6">
        <v>51.12</v>
      </c>
      <c r="D11" s="7">
        <v>1.9</v>
      </c>
      <c r="E11" s="6">
        <v>243.95849999999999</v>
      </c>
      <c r="F11" s="7" t="s">
        <v>45</v>
      </c>
      <c r="G11" s="7">
        <v>259.29000000000002</v>
      </c>
      <c r="H11" s="6">
        <f t="shared" si="0"/>
        <v>63255.999465000001</v>
      </c>
    </row>
    <row r="12" spans="1:9" ht="102">
      <c r="A12" s="17" t="s">
        <v>83</v>
      </c>
      <c r="B12" s="9" t="s">
        <v>29</v>
      </c>
      <c r="C12" s="6">
        <v>0.85</v>
      </c>
      <c r="D12" s="7" t="s">
        <v>16</v>
      </c>
      <c r="E12" s="7">
        <v>0.85</v>
      </c>
      <c r="F12" s="7" t="s">
        <v>13</v>
      </c>
      <c r="G12" s="7">
        <v>6219.21</v>
      </c>
      <c r="H12" s="6">
        <f t="shared" si="0"/>
        <v>5286.3284999999996</v>
      </c>
    </row>
    <row r="13" spans="1:9" ht="89.25">
      <c r="A13" s="17" t="s">
        <v>84</v>
      </c>
      <c r="B13" s="9" t="s">
        <v>30</v>
      </c>
      <c r="C13" s="6">
        <v>0.09</v>
      </c>
      <c r="D13" s="7" t="s">
        <v>31</v>
      </c>
      <c r="E13" s="7">
        <v>0.08</v>
      </c>
      <c r="F13" s="7" t="s">
        <v>31</v>
      </c>
      <c r="G13" s="7">
        <v>53433.91</v>
      </c>
      <c r="H13" s="6">
        <f t="shared" si="0"/>
        <v>4274.7128000000002</v>
      </c>
    </row>
    <row r="14" spans="1:9" ht="18.75">
      <c r="A14" s="8">
        <v>8</v>
      </c>
      <c r="B14" s="11" t="s">
        <v>21</v>
      </c>
      <c r="C14" s="6"/>
      <c r="D14" s="7"/>
      <c r="E14" s="6"/>
      <c r="F14" s="7"/>
      <c r="G14" s="7"/>
      <c r="H14" s="6"/>
    </row>
    <row r="15" spans="1:9" ht="15.75">
      <c r="A15" s="8" t="s">
        <v>53</v>
      </c>
      <c r="B15" s="9" t="s">
        <v>54</v>
      </c>
      <c r="C15" s="6">
        <v>2.12</v>
      </c>
      <c r="D15" s="7">
        <v>1.9</v>
      </c>
      <c r="E15" s="6">
        <v>9.56</v>
      </c>
      <c r="F15" s="7" t="s">
        <v>16</v>
      </c>
      <c r="G15" s="7">
        <v>404.77</v>
      </c>
      <c r="H15" s="6">
        <f t="shared" si="0"/>
        <v>3869.6012000000001</v>
      </c>
    </row>
    <row r="16" spans="1:9" ht="15.75">
      <c r="A16" s="8" t="s">
        <v>55</v>
      </c>
      <c r="B16" s="9" t="s">
        <v>56</v>
      </c>
      <c r="C16" s="6">
        <v>5.33</v>
      </c>
      <c r="D16" s="7">
        <v>1.9</v>
      </c>
      <c r="E16" s="6">
        <v>22.74</v>
      </c>
      <c r="F16" s="7" t="s">
        <v>16</v>
      </c>
      <c r="G16" s="7">
        <v>765.85</v>
      </c>
      <c r="H16" s="6">
        <f t="shared" si="0"/>
        <v>17415.429</v>
      </c>
    </row>
    <row r="17" spans="1:8" ht="15.75">
      <c r="A17" s="8" t="s">
        <v>57</v>
      </c>
      <c r="B17" s="9" t="s">
        <v>78</v>
      </c>
      <c r="C17" s="6">
        <v>9.83</v>
      </c>
      <c r="D17" s="7">
        <v>1.9</v>
      </c>
      <c r="E17" s="6">
        <v>44.734400000000001</v>
      </c>
      <c r="F17" s="7" t="s">
        <v>16</v>
      </c>
      <c r="G17" s="7">
        <v>730.6</v>
      </c>
      <c r="H17" s="6">
        <f t="shared" si="0"/>
        <v>32682.952640000003</v>
      </c>
    </row>
    <row r="18" spans="1:8" ht="15.75">
      <c r="A18" s="8" t="s">
        <v>59</v>
      </c>
      <c r="B18" s="9" t="s">
        <v>161</v>
      </c>
      <c r="C18" s="6">
        <v>2.62</v>
      </c>
      <c r="D18" s="7">
        <v>1.9</v>
      </c>
      <c r="E18" s="6">
        <v>15.24</v>
      </c>
      <c r="F18" s="7" t="s">
        <v>16</v>
      </c>
      <c r="G18" s="7">
        <v>458.72</v>
      </c>
      <c r="H18" s="6">
        <f t="shared" si="0"/>
        <v>6990.8928000000005</v>
      </c>
    </row>
    <row r="19" spans="1:8" ht="15.75">
      <c r="A19" s="8" t="s">
        <v>61</v>
      </c>
      <c r="B19" s="9" t="s">
        <v>62</v>
      </c>
      <c r="C19" s="6">
        <v>21.24</v>
      </c>
      <c r="D19" s="7">
        <v>1.9</v>
      </c>
      <c r="E19" s="6">
        <v>108.33</v>
      </c>
      <c r="F19" s="7" t="s">
        <v>16</v>
      </c>
      <c r="G19" s="7">
        <v>167.71</v>
      </c>
      <c r="H19" s="6">
        <f t="shared" si="0"/>
        <v>18168.024300000001</v>
      </c>
    </row>
    <row r="20" spans="1:8">
      <c r="A20" s="12"/>
      <c r="B20" s="72"/>
      <c r="C20" s="72"/>
      <c r="D20" s="72"/>
      <c r="E20" s="72"/>
      <c r="F20" s="72"/>
      <c r="G20" s="72"/>
      <c r="H20" s="13">
        <f>SUM(H5:H19)</f>
        <v>360866.62981899991</v>
      </c>
    </row>
    <row r="21" spans="1:8">
      <c r="A21" s="14"/>
      <c r="B21" s="15"/>
      <c r="C21" s="15"/>
      <c r="D21" s="15"/>
      <c r="E21" s="15"/>
      <c r="F21" s="15"/>
      <c r="G21" s="15"/>
      <c r="H21" s="16"/>
    </row>
    <row r="22" spans="1:8">
      <c r="A22" s="14"/>
      <c r="B22" s="15"/>
      <c r="C22" s="15"/>
      <c r="D22" s="15"/>
      <c r="E22" s="15"/>
      <c r="F22" s="15"/>
      <c r="G22" s="15"/>
      <c r="H22" s="16"/>
    </row>
    <row r="23" spans="1:8" ht="50.25" customHeight="1">
      <c r="B23" s="66" t="s">
        <v>32</v>
      </c>
      <c r="C23" s="66"/>
      <c r="D23" s="66"/>
      <c r="E23" s="66"/>
      <c r="F23" s="66"/>
      <c r="G23" s="66"/>
      <c r="H23" s="66"/>
    </row>
  </sheetData>
  <mergeCells count="5">
    <mergeCell ref="A1:H1"/>
    <mergeCell ref="A2:H2"/>
    <mergeCell ref="A3:H3"/>
    <mergeCell ref="B20:G20"/>
    <mergeCell ref="B23:H23"/>
  </mergeCells>
  <pageMargins left="0.22" right="0.2" top="0.8"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75" customHeight="1">
      <c r="A3" s="71" t="s">
        <v>77</v>
      </c>
      <c r="B3" s="71"/>
      <c r="C3" s="71"/>
      <c r="D3" s="71"/>
      <c r="E3" s="71"/>
      <c r="F3" s="71"/>
      <c r="G3" s="71"/>
      <c r="H3" s="71"/>
      <c r="I3" s="2"/>
    </row>
    <row r="4" spans="1:9">
      <c r="A4" s="3" t="s">
        <v>3</v>
      </c>
      <c r="B4" s="3" t="s">
        <v>4</v>
      </c>
      <c r="C4" s="3">
        <v>1</v>
      </c>
      <c r="D4" s="3">
        <v>2</v>
      </c>
      <c r="E4" s="3" t="s">
        <v>5</v>
      </c>
      <c r="F4" s="3" t="s">
        <v>6</v>
      </c>
      <c r="G4" s="3" t="s">
        <v>7</v>
      </c>
      <c r="H4" s="3" t="s">
        <v>8</v>
      </c>
    </row>
    <row r="5" spans="1:9" ht="25.5">
      <c r="A5" s="4">
        <v>1</v>
      </c>
      <c r="B5" s="5" t="s">
        <v>9</v>
      </c>
      <c r="C5" s="6">
        <v>2</v>
      </c>
      <c r="D5" s="7">
        <v>1.9</v>
      </c>
      <c r="E5" s="6">
        <v>2</v>
      </c>
      <c r="F5" s="7" t="s">
        <v>10</v>
      </c>
      <c r="G5" s="7">
        <v>243.77</v>
      </c>
      <c r="H5" s="6">
        <f>G5*E5</f>
        <v>487.54</v>
      </c>
    </row>
    <row r="6" spans="1:9" ht="114.75">
      <c r="A6" s="8" t="s">
        <v>11</v>
      </c>
      <c r="B6" s="9" t="s">
        <v>12</v>
      </c>
      <c r="C6" s="6">
        <v>21.24</v>
      </c>
      <c r="D6" s="7">
        <v>1.9</v>
      </c>
      <c r="E6" s="6">
        <v>17.71</v>
      </c>
      <c r="F6" s="7" t="s">
        <v>13</v>
      </c>
      <c r="G6" s="7">
        <v>112.53</v>
      </c>
      <c r="H6" s="6">
        <f t="shared" ref="H6:H15" si="0">G6*E6</f>
        <v>1992.9063000000001</v>
      </c>
    </row>
    <row r="7" spans="1:9" ht="89.25">
      <c r="A7" s="8" t="s">
        <v>14</v>
      </c>
      <c r="B7" s="10" t="s">
        <v>15</v>
      </c>
      <c r="C7" s="6">
        <v>2.12</v>
      </c>
      <c r="D7" s="7">
        <v>1.9</v>
      </c>
      <c r="E7" s="6">
        <v>6.91</v>
      </c>
      <c r="F7" s="7" t="s">
        <v>16</v>
      </c>
      <c r="G7" s="7">
        <v>228.47</v>
      </c>
      <c r="H7" s="6">
        <f t="shared" si="0"/>
        <v>1578.7276999999999</v>
      </c>
    </row>
    <row r="8" spans="1:9" ht="63.75">
      <c r="A8" s="8" t="s">
        <v>17</v>
      </c>
      <c r="B8" s="9" t="s">
        <v>18</v>
      </c>
      <c r="C8" s="6">
        <v>3.54</v>
      </c>
      <c r="D8" s="7">
        <v>1.9</v>
      </c>
      <c r="E8" s="6">
        <v>11.51</v>
      </c>
      <c r="F8" s="7" t="s">
        <v>16</v>
      </c>
      <c r="G8" s="7">
        <v>1191.77</v>
      </c>
      <c r="H8" s="6">
        <f t="shared" si="0"/>
        <v>13717.2727</v>
      </c>
    </row>
    <row r="9" spans="1:9" ht="102">
      <c r="A9" s="8" t="s">
        <v>19</v>
      </c>
      <c r="B9" s="9" t="s">
        <v>20</v>
      </c>
      <c r="C9" s="6">
        <v>2.91</v>
      </c>
      <c r="D9" s="7">
        <v>1.9</v>
      </c>
      <c r="E9" s="6">
        <v>27.05</v>
      </c>
      <c r="F9" s="7" t="s">
        <v>16</v>
      </c>
      <c r="G9" s="7">
        <v>6543.32</v>
      </c>
      <c r="H9" s="6">
        <f t="shared" si="0"/>
        <v>176996.80599999998</v>
      </c>
    </row>
    <row r="10" spans="1:9" ht="18.75">
      <c r="A10" s="8">
        <v>6</v>
      </c>
      <c r="B10" s="11" t="s">
        <v>21</v>
      </c>
      <c r="C10" s="6"/>
      <c r="D10" s="7"/>
      <c r="E10" s="6"/>
      <c r="F10" s="7"/>
      <c r="G10" s="7"/>
      <c r="H10" s="6"/>
    </row>
    <row r="11" spans="1:9" ht="15.75">
      <c r="A11" s="8" t="s">
        <v>53</v>
      </c>
      <c r="B11" s="9" t="s">
        <v>54</v>
      </c>
      <c r="C11" s="6">
        <v>2.12</v>
      </c>
      <c r="D11" s="7">
        <v>1.9</v>
      </c>
      <c r="E11" s="6">
        <v>17.420000000000002</v>
      </c>
      <c r="F11" s="7" t="s">
        <v>16</v>
      </c>
      <c r="G11" s="7">
        <v>404.77</v>
      </c>
      <c r="H11" s="6">
        <f t="shared" si="0"/>
        <v>7051.0934000000007</v>
      </c>
    </row>
    <row r="12" spans="1:9" ht="15.75">
      <c r="A12" s="8" t="s">
        <v>55</v>
      </c>
      <c r="B12" s="9" t="s">
        <v>56</v>
      </c>
      <c r="C12" s="6">
        <v>5.33</v>
      </c>
      <c r="D12" s="7">
        <v>1.9</v>
      </c>
      <c r="E12" s="6">
        <v>11.61</v>
      </c>
      <c r="F12" s="7" t="s">
        <v>16</v>
      </c>
      <c r="G12" s="7">
        <v>765.85</v>
      </c>
      <c r="H12" s="6">
        <f t="shared" si="0"/>
        <v>8891.5185000000001</v>
      </c>
    </row>
    <row r="13" spans="1:9" ht="15.75">
      <c r="A13" s="8" t="s">
        <v>57</v>
      </c>
      <c r="B13" s="9" t="s">
        <v>78</v>
      </c>
      <c r="C13" s="6">
        <v>9.83</v>
      </c>
      <c r="D13" s="7">
        <v>1.9</v>
      </c>
      <c r="E13" s="6">
        <v>11.51</v>
      </c>
      <c r="F13" s="7" t="s">
        <v>16</v>
      </c>
      <c r="G13" s="7">
        <v>730.6</v>
      </c>
      <c r="H13" s="6">
        <f t="shared" si="0"/>
        <v>8409.2060000000001</v>
      </c>
    </row>
    <row r="14" spans="1:9" ht="15.75">
      <c r="A14" s="8" t="s">
        <v>59</v>
      </c>
      <c r="B14" s="9" t="s">
        <v>60</v>
      </c>
      <c r="C14" s="6">
        <v>2.62</v>
      </c>
      <c r="D14" s="7">
        <v>1.9</v>
      </c>
      <c r="E14" s="6">
        <v>23.22</v>
      </c>
      <c r="F14" s="7" t="s">
        <v>16</v>
      </c>
      <c r="G14" s="7">
        <v>458.72</v>
      </c>
      <c r="H14" s="6">
        <f t="shared" si="0"/>
        <v>10651.4784</v>
      </c>
    </row>
    <row r="15" spans="1:9" ht="15.75">
      <c r="A15" s="8" t="s">
        <v>61</v>
      </c>
      <c r="B15" s="9" t="s">
        <v>62</v>
      </c>
      <c r="C15" s="6">
        <v>21.24</v>
      </c>
      <c r="D15" s="7">
        <v>1.9</v>
      </c>
      <c r="E15" s="6">
        <v>17.71</v>
      </c>
      <c r="F15" s="7" t="s">
        <v>16</v>
      </c>
      <c r="G15" s="7">
        <v>167.71</v>
      </c>
      <c r="H15" s="6">
        <f t="shared" si="0"/>
        <v>2970.1441000000004</v>
      </c>
    </row>
    <row r="16" spans="1:9">
      <c r="A16" s="12"/>
      <c r="B16" s="72"/>
      <c r="C16" s="72"/>
      <c r="D16" s="72"/>
      <c r="E16" s="72"/>
      <c r="F16" s="72"/>
      <c r="G16" s="72"/>
      <c r="H16" s="13">
        <f>SUM(H5:H15)</f>
        <v>232746.6931</v>
      </c>
    </row>
    <row r="17" spans="1:8">
      <c r="A17" s="14"/>
      <c r="B17" s="15"/>
      <c r="C17" s="15"/>
      <c r="D17" s="15"/>
      <c r="E17" s="15"/>
      <c r="F17" s="15"/>
      <c r="G17" s="15"/>
      <c r="H17" s="16"/>
    </row>
    <row r="18" spans="1:8">
      <c r="A18" s="14"/>
      <c r="B18" s="15"/>
      <c r="C18" s="15"/>
      <c r="D18" s="15"/>
      <c r="E18" s="15"/>
      <c r="F18" s="15"/>
      <c r="G18" s="15"/>
      <c r="H18" s="16"/>
    </row>
    <row r="19" spans="1:8" ht="50.25" customHeight="1">
      <c r="B19" s="66" t="s">
        <v>32</v>
      </c>
      <c r="C19" s="66"/>
      <c r="D19" s="66"/>
      <c r="E19" s="66"/>
      <c r="F19" s="66"/>
      <c r="G19" s="66"/>
      <c r="H19" s="66"/>
    </row>
  </sheetData>
  <mergeCells count="5">
    <mergeCell ref="A1:H1"/>
    <mergeCell ref="A2:H2"/>
    <mergeCell ref="A3:H3"/>
    <mergeCell ref="B16:G16"/>
    <mergeCell ref="B19:H19"/>
  </mergeCells>
  <pageMargins left="0.16" right="0.2"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3" t="s">
        <v>294</v>
      </c>
      <c r="B3" s="74"/>
      <c r="C3" s="74"/>
      <c r="D3" s="74"/>
      <c r="E3" s="74"/>
      <c r="F3" s="75"/>
      <c r="G3" s="2"/>
    </row>
    <row r="4" spans="1:7">
      <c r="A4" s="3" t="s">
        <v>3</v>
      </c>
      <c r="B4" s="3" t="s">
        <v>4</v>
      </c>
      <c r="C4" s="3" t="s">
        <v>5</v>
      </c>
      <c r="D4" s="3" t="s">
        <v>6</v>
      </c>
      <c r="E4" s="3" t="s">
        <v>7</v>
      </c>
      <c r="F4" s="3" t="s">
        <v>8</v>
      </c>
    </row>
    <row r="5" spans="1:7" ht="25.5">
      <c r="A5" s="4">
        <v>1</v>
      </c>
      <c r="B5" s="5" t="s">
        <v>205</v>
      </c>
      <c r="C5" s="6">
        <v>2</v>
      </c>
      <c r="D5" s="7" t="s">
        <v>10</v>
      </c>
      <c r="E5" s="7">
        <v>243.77</v>
      </c>
      <c r="F5" s="6">
        <f>E5*C5</f>
        <v>487.54</v>
      </c>
    </row>
    <row r="6" spans="1:7" ht="114.75">
      <c r="A6" s="8" t="s">
        <v>11</v>
      </c>
      <c r="B6" s="9" t="s">
        <v>12</v>
      </c>
      <c r="C6" s="6">
        <v>48.57</v>
      </c>
      <c r="D6" s="7" t="s">
        <v>13</v>
      </c>
      <c r="E6" s="7">
        <v>112.53</v>
      </c>
      <c r="F6" s="6">
        <f t="shared" ref="F6:F15" si="0">E6*C6</f>
        <v>5465.5821000000005</v>
      </c>
    </row>
    <row r="7" spans="1:7" ht="89.25">
      <c r="A7" s="8" t="s">
        <v>14</v>
      </c>
      <c r="B7" s="10" t="s">
        <v>15</v>
      </c>
      <c r="C7" s="6">
        <v>19.329999999999998</v>
      </c>
      <c r="D7" s="7" t="s">
        <v>16</v>
      </c>
      <c r="E7" s="7">
        <v>228.47</v>
      </c>
      <c r="F7" s="6">
        <f t="shared" si="0"/>
        <v>4416.3251</v>
      </c>
    </row>
    <row r="8" spans="1:7" ht="63.75">
      <c r="A8" s="8" t="s">
        <v>17</v>
      </c>
      <c r="B8" s="9" t="s">
        <v>18</v>
      </c>
      <c r="C8" s="6">
        <v>32.22</v>
      </c>
      <c r="D8" s="7" t="s">
        <v>16</v>
      </c>
      <c r="E8" s="7">
        <v>1191.77</v>
      </c>
      <c r="F8" s="6">
        <f t="shared" si="0"/>
        <v>38398.829399999995</v>
      </c>
    </row>
    <row r="9" spans="1:7" ht="102">
      <c r="A9" s="8" t="s">
        <v>19</v>
      </c>
      <c r="B9" s="9" t="s">
        <v>20</v>
      </c>
      <c r="C9" s="6">
        <v>29.74</v>
      </c>
      <c r="D9" s="7" t="s">
        <v>16</v>
      </c>
      <c r="E9" s="7">
        <v>6543.32</v>
      </c>
      <c r="F9" s="6">
        <f t="shared" si="0"/>
        <v>194598.33679999999</v>
      </c>
    </row>
    <row r="10" spans="1:7" ht="18.75">
      <c r="A10" s="4">
        <v>6</v>
      </c>
      <c r="B10" s="11" t="s">
        <v>21</v>
      </c>
      <c r="C10" s="6"/>
      <c r="D10" s="7"/>
      <c r="E10" s="7"/>
      <c r="F10" s="6"/>
    </row>
    <row r="11" spans="1:7">
      <c r="A11" s="4">
        <v>11</v>
      </c>
      <c r="B11" s="9" t="s">
        <v>22</v>
      </c>
      <c r="C11" s="6">
        <v>19.329999999999998</v>
      </c>
      <c r="D11" s="7" t="s">
        <v>13</v>
      </c>
      <c r="E11" s="7">
        <v>404.77</v>
      </c>
      <c r="F11" s="6">
        <f t="shared" si="0"/>
        <v>7824.204099999999</v>
      </c>
    </row>
    <row r="12" spans="1:7">
      <c r="A12" s="4">
        <v>12</v>
      </c>
      <c r="B12" s="9" t="s">
        <v>23</v>
      </c>
      <c r="C12" s="6">
        <v>12.77</v>
      </c>
      <c r="D12" s="7" t="s">
        <v>13</v>
      </c>
      <c r="E12" s="7">
        <v>765.85</v>
      </c>
      <c r="F12" s="6">
        <f t="shared" si="0"/>
        <v>9779.9045000000006</v>
      </c>
    </row>
    <row r="13" spans="1:7">
      <c r="A13" s="4">
        <v>13</v>
      </c>
      <c r="B13" s="9" t="s">
        <v>24</v>
      </c>
      <c r="C13" s="6">
        <v>32.22</v>
      </c>
      <c r="D13" s="7" t="s">
        <v>13</v>
      </c>
      <c r="E13" s="7">
        <v>730.6</v>
      </c>
      <c r="F13" s="6">
        <f t="shared" si="0"/>
        <v>23539.932000000001</v>
      </c>
    </row>
    <row r="14" spans="1:7">
      <c r="A14" s="4">
        <v>14</v>
      </c>
      <c r="B14" s="9" t="s">
        <v>25</v>
      </c>
      <c r="C14" s="6">
        <v>25.54</v>
      </c>
      <c r="D14" s="7" t="s">
        <v>13</v>
      </c>
      <c r="E14" s="7">
        <v>458.72</v>
      </c>
      <c r="F14" s="6">
        <f t="shared" si="0"/>
        <v>11715.7088</v>
      </c>
    </row>
    <row r="15" spans="1:7">
      <c r="A15" s="4">
        <v>15</v>
      </c>
      <c r="B15" s="9" t="s">
        <v>26</v>
      </c>
      <c r="C15" s="6">
        <v>48.57</v>
      </c>
      <c r="D15" s="7" t="s">
        <v>13</v>
      </c>
      <c r="E15" s="7">
        <v>167.7</v>
      </c>
      <c r="F15" s="6">
        <f t="shared" si="0"/>
        <v>8145.1889999999994</v>
      </c>
    </row>
    <row r="16" spans="1:7">
      <c r="A16" s="12"/>
      <c r="B16" s="72"/>
      <c r="C16" s="72"/>
      <c r="D16" s="72"/>
      <c r="E16" s="72"/>
      <c r="F16" s="13">
        <f>SUM(F5:F15)</f>
        <v>304371.55180000002</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32" right="0.15"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3" t="s">
        <v>164</v>
      </c>
      <c r="B3" s="74"/>
      <c r="C3" s="74"/>
      <c r="D3" s="74"/>
      <c r="E3" s="74"/>
      <c r="F3" s="75"/>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61.3</v>
      </c>
      <c r="D6" s="7" t="s">
        <v>13</v>
      </c>
      <c r="E6" s="7">
        <v>112.53</v>
      </c>
      <c r="F6" s="6">
        <f t="shared" ref="F6:F15" si="0">E6*C6</f>
        <v>6898.0889999999999</v>
      </c>
    </row>
    <row r="7" spans="1:7" ht="89.25">
      <c r="A7" s="8" t="s">
        <v>14</v>
      </c>
      <c r="B7" s="10" t="s">
        <v>15</v>
      </c>
      <c r="C7" s="6">
        <v>24.4</v>
      </c>
      <c r="D7" s="7" t="s">
        <v>16</v>
      </c>
      <c r="E7" s="7">
        <v>228.47</v>
      </c>
      <c r="F7" s="6">
        <f t="shared" si="0"/>
        <v>5574.6679999999997</v>
      </c>
    </row>
    <row r="8" spans="1:7" ht="63.75">
      <c r="A8" s="8" t="s">
        <v>17</v>
      </c>
      <c r="B8" s="9" t="s">
        <v>18</v>
      </c>
      <c r="C8" s="6">
        <v>40.659999999999997</v>
      </c>
      <c r="D8" s="7" t="s">
        <v>16</v>
      </c>
      <c r="E8" s="7">
        <v>1191.77</v>
      </c>
      <c r="F8" s="6">
        <f t="shared" si="0"/>
        <v>48457.368199999997</v>
      </c>
    </row>
    <row r="9" spans="1:7" ht="102">
      <c r="A9" s="8" t="s">
        <v>19</v>
      </c>
      <c r="B9" s="9" t="s">
        <v>20</v>
      </c>
      <c r="C9" s="6">
        <v>37.53</v>
      </c>
      <c r="D9" s="7" t="s">
        <v>16</v>
      </c>
      <c r="E9" s="7">
        <v>6543.32</v>
      </c>
      <c r="F9" s="6">
        <f t="shared" si="0"/>
        <v>245570.7996</v>
      </c>
    </row>
    <row r="10" spans="1:7" ht="18.75">
      <c r="A10" s="4">
        <v>6</v>
      </c>
      <c r="B10" s="11" t="s">
        <v>21</v>
      </c>
      <c r="C10" s="6"/>
      <c r="D10" s="7"/>
      <c r="E10" s="7"/>
      <c r="F10" s="6"/>
    </row>
    <row r="11" spans="1:7">
      <c r="A11" s="4">
        <v>11</v>
      </c>
      <c r="B11" s="9" t="s">
        <v>22</v>
      </c>
      <c r="C11" s="6">
        <v>24.4</v>
      </c>
      <c r="D11" s="7" t="s">
        <v>13</v>
      </c>
      <c r="E11" s="7">
        <v>404.77</v>
      </c>
      <c r="F11" s="6">
        <f t="shared" si="0"/>
        <v>9876.387999999999</v>
      </c>
    </row>
    <row r="12" spans="1:7">
      <c r="A12" s="4">
        <v>12</v>
      </c>
      <c r="B12" s="9" t="s">
        <v>23</v>
      </c>
      <c r="C12" s="6">
        <v>16.11</v>
      </c>
      <c r="D12" s="7" t="s">
        <v>13</v>
      </c>
      <c r="E12" s="7">
        <v>765.85</v>
      </c>
      <c r="F12" s="6">
        <f t="shared" si="0"/>
        <v>12337.843499999999</v>
      </c>
    </row>
    <row r="13" spans="1:7">
      <c r="A13" s="4">
        <v>13</v>
      </c>
      <c r="B13" s="9" t="s">
        <v>24</v>
      </c>
      <c r="C13" s="6">
        <v>40.659999999999997</v>
      </c>
      <c r="D13" s="7" t="s">
        <v>13</v>
      </c>
      <c r="E13" s="7">
        <v>730.6</v>
      </c>
      <c r="F13" s="6">
        <f t="shared" si="0"/>
        <v>29706.196</v>
      </c>
    </row>
    <row r="14" spans="1:7">
      <c r="A14" s="4">
        <v>14</v>
      </c>
      <c r="B14" s="9" t="s">
        <v>25</v>
      </c>
      <c r="C14" s="6">
        <v>32.22</v>
      </c>
      <c r="D14" s="7" t="s">
        <v>13</v>
      </c>
      <c r="E14" s="7">
        <v>458.72</v>
      </c>
      <c r="F14" s="6">
        <f t="shared" si="0"/>
        <v>14779.9584</v>
      </c>
    </row>
    <row r="15" spans="1:7">
      <c r="A15" s="4">
        <v>15</v>
      </c>
      <c r="B15" s="9" t="s">
        <v>26</v>
      </c>
      <c r="C15" s="6">
        <v>61.3</v>
      </c>
      <c r="D15" s="7" t="s">
        <v>13</v>
      </c>
      <c r="E15" s="7">
        <v>167.7</v>
      </c>
      <c r="F15" s="6">
        <f t="shared" si="0"/>
        <v>10280.009999999998</v>
      </c>
    </row>
    <row r="16" spans="1:7">
      <c r="A16" s="12"/>
      <c r="B16" s="72"/>
      <c r="C16" s="72"/>
      <c r="D16" s="72"/>
      <c r="E16" s="72"/>
      <c r="F16" s="13">
        <f>SUM(F5:F15)</f>
        <v>383968.86070000002</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23" right="0.3" top="1.1399999999999999"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3" t="s">
        <v>204</v>
      </c>
      <c r="B3" s="74"/>
      <c r="C3" s="74"/>
      <c r="D3" s="74"/>
      <c r="E3" s="74"/>
      <c r="F3" s="75"/>
      <c r="G3" s="2"/>
    </row>
    <row r="4" spans="1:7">
      <c r="A4" s="3" t="s">
        <v>3</v>
      </c>
      <c r="B4" s="3" t="s">
        <v>4</v>
      </c>
      <c r="C4" s="3" t="s">
        <v>5</v>
      </c>
      <c r="D4" s="3" t="s">
        <v>6</v>
      </c>
      <c r="E4" s="3" t="s">
        <v>7</v>
      </c>
      <c r="F4" s="3" t="s">
        <v>8</v>
      </c>
    </row>
    <row r="5" spans="1:7" ht="25.5">
      <c r="A5" s="4">
        <v>1</v>
      </c>
      <c r="B5" s="5" t="s">
        <v>205</v>
      </c>
      <c r="C5" s="6">
        <v>4</v>
      </c>
      <c r="D5" s="7" t="s">
        <v>10</v>
      </c>
      <c r="E5" s="7">
        <v>243.77</v>
      </c>
      <c r="F5" s="6">
        <f>E5*C5</f>
        <v>975.08</v>
      </c>
    </row>
    <row r="6" spans="1:7" ht="114.75">
      <c r="A6" s="8" t="s">
        <v>11</v>
      </c>
      <c r="B6" s="9" t="s">
        <v>12</v>
      </c>
      <c r="C6" s="6">
        <v>57.83</v>
      </c>
      <c r="D6" s="7" t="s">
        <v>13</v>
      </c>
      <c r="E6" s="7">
        <v>112.53</v>
      </c>
      <c r="F6" s="6">
        <f t="shared" ref="F6:F15" si="0">E6*C6</f>
        <v>6507.6098999999995</v>
      </c>
    </row>
    <row r="7" spans="1:7" ht="89.25">
      <c r="A7" s="8" t="s">
        <v>14</v>
      </c>
      <c r="B7" s="10" t="s">
        <v>15</v>
      </c>
      <c r="C7" s="6">
        <v>23.02</v>
      </c>
      <c r="D7" s="7" t="s">
        <v>16</v>
      </c>
      <c r="E7" s="7">
        <v>228.47</v>
      </c>
      <c r="F7" s="6">
        <f t="shared" si="0"/>
        <v>5259.3793999999998</v>
      </c>
    </row>
    <row r="8" spans="1:7" ht="63.75">
      <c r="A8" s="8" t="s">
        <v>17</v>
      </c>
      <c r="B8" s="9" t="s">
        <v>18</v>
      </c>
      <c r="C8" s="6">
        <v>38.36</v>
      </c>
      <c r="D8" s="7" t="s">
        <v>16</v>
      </c>
      <c r="E8" s="7">
        <v>1191.77</v>
      </c>
      <c r="F8" s="6">
        <f t="shared" si="0"/>
        <v>45716.297200000001</v>
      </c>
    </row>
    <row r="9" spans="1:7" ht="102">
      <c r="A9" s="8" t="s">
        <v>19</v>
      </c>
      <c r="B9" s="9" t="s">
        <v>20</v>
      </c>
      <c r="C9" s="6">
        <v>58.06</v>
      </c>
      <c r="D9" s="7" t="s">
        <v>16</v>
      </c>
      <c r="E9" s="7">
        <v>6543.32</v>
      </c>
      <c r="F9" s="6">
        <f t="shared" si="0"/>
        <v>379905.15919999999</v>
      </c>
    </row>
    <row r="10" spans="1:7" ht="18.75">
      <c r="A10" s="4">
        <v>6</v>
      </c>
      <c r="B10" s="11" t="s">
        <v>21</v>
      </c>
      <c r="C10" s="6"/>
      <c r="D10" s="7"/>
      <c r="E10" s="7"/>
      <c r="F10" s="6"/>
    </row>
    <row r="11" spans="1:7">
      <c r="A11" s="4">
        <v>11</v>
      </c>
      <c r="B11" s="9" t="s">
        <v>22</v>
      </c>
      <c r="C11" s="6">
        <v>23.02</v>
      </c>
      <c r="D11" s="7" t="s">
        <v>13</v>
      </c>
      <c r="E11" s="7">
        <v>404.77</v>
      </c>
      <c r="F11" s="6">
        <f t="shared" si="0"/>
        <v>9317.8053999999993</v>
      </c>
    </row>
    <row r="12" spans="1:7">
      <c r="A12" s="4">
        <v>12</v>
      </c>
      <c r="B12" s="9" t="s">
        <v>23</v>
      </c>
      <c r="C12" s="6">
        <v>24.92</v>
      </c>
      <c r="D12" s="7" t="s">
        <v>13</v>
      </c>
      <c r="E12" s="7">
        <v>765.85</v>
      </c>
      <c r="F12" s="6">
        <f t="shared" si="0"/>
        <v>19084.982000000004</v>
      </c>
    </row>
    <row r="13" spans="1:7">
      <c r="A13" s="4">
        <v>13</v>
      </c>
      <c r="B13" s="9" t="s">
        <v>24</v>
      </c>
      <c r="C13" s="6">
        <v>38.36</v>
      </c>
      <c r="D13" s="7" t="s">
        <v>13</v>
      </c>
      <c r="E13" s="7">
        <v>730.6</v>
      </c>
      <c r="F13" s="6">
        <f t="shared" si="0"/>
        <v>28025.815999999999</v>
      </c>
    </row>
    <row r="14" spans="1:7">
      <c r="A14" s="4">
        <v>14</v>
      </c>
      <c r="B14" s="9" t="s">
        <v>25</v>
      </c>
      <c r="C14" s="6">
        <v>49.84</v>
      </c>
      <c r="D14" s="7" t="s">
        <v>13</v>
      </c>
      <c r="E14" s="7">
        <v>458.72</v>
      </c>
      <c r="F14" s="6">
        <f t="shared" si="0"/>
        <v>22862.604800000005</v>
      </c>
    </row>
    <row r="15" spans="1:7">
      <c r="A15" s="4">
        <v>15</v>
      </c>
      <c r="B15" s="9" t="s">
        <v>26</v>
      </c>
      <c r="C15" s="6">
        <v>57.83</v>
      </c>
      <c r="D15" s="7" t="s">
        <v>13</v>
      </c>
      <c r="E15" s="7">
        <v>167.7</v>
      </c>
      <c r="F15" s="6">
        <f t="shared" si="0"/>
        <v>9698.0909999999985</v>
      </c>
    </row>
    <row r="16" spans="1:7">
      <c r="A16" s="12"/>
      <c r="B16" s="72"/>
      <c r="C16" s="72"/>
      <c r="D16" s="72"/>
      <c r="E16" s="72"/>
      <c r="F16" s="13">
        <f>SUM(F5:F15)</f>
        <v>527352.82490000001</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34" right="0.22" top="0.76"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158</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42.44</v>
      </c>
      <c r="D6" s="7" t="s">
        <v>13</v>
      </c>
      <c r="E6" s="7">
        <v>112.53</v>
      </c>
      <c r="F6" s="6">
        <f t="shared" ref="F6:F15" si="0">E6*C6</f>
        <v>4775.7731999999996</v>
      </c>
    </row>
    <row r="7" spans="1:7" ht="89.25">
      <c r="A7" s="8" t="s">
        <v>14</v>
      </c>
      <c r="B7" s="10" t="s">
        <v>15</v>
      </c>
      <c r="C7" s="6">
        <v>6.59</v>
      </c>
      <c r="D7" s="7" t="s">
        <v>16</v>
      </c>
      <c r="E7" s="7">
        <v>228.47</v>
      </c>
      <c r="F7" s="6">
        <f t="shared" si="0"/>
        <v>1505.6172999999999</v>
      </c>
    </row>
    <row r="8" spans="1:7" ht="63.75">
      <c r="A8" s="8" t="s">
        <v>17</v>
      </c>
      <c r="B8" s="9" t="s">
        <v>18</v>
      </c>
      <c r="C8" s="6">
        <v>10.98</v>
      </c>
      <c r="D8" s="7" t="s">
        <v>16</v>
      </c>
      <c r="E8" s="7">
        <v>1191.77</v>
      </c>
      <c r="F8" s="6">
        <f t="shared" si="0"/>
        <v>13085.634599999999</v>
      </c>
    </row>
    <row r="9" spans="1:7" ht="102">
      <c r="A9" s="8" t="s">
        <v>19</v>
      </c>
      <c r="B9" s="9" t="s">
        <v>20</v>
      </c>
      <c r="C9" s="6">
        <v>45.03</v>
      </c>
      <c r="D9" s="7" t="s">
        <v>16</v>
      </c>
      <c r="E9" s="7">
        <v>6543.32</v>
      </c>
      <c r="F9" s="6">
        <f t="shared" si="0"/>
        <v>294645.69959999999</v>
      </c>
    </row>
    <row r="10" spans="1:7" ht="18.75">
      <c r="A10" s="4">
        <v>6</v>
      </c>
      <c r="B10" s="11" t="s">
        <v>21</v>
      </c>
      <c r="C10" s="6"/>
      <c r="D10" s="7"/>
      <c r="E10" s="7"/>
      <c r="F10" s="6"/>
    </row>
    <row r="11" spans="1:7">
      <c r="A11" s="4">
        <v>11</v>
      </c>
      <c r="B11" s="9" t="s">
        <v>22</v>
      </c>
      <c r="C11" s="6">
        <v>6.59</v>
      </c>
      <c r="D11" s="7" t="s">
        <v>13</v>
      </c>
      <c r="E11" s="7">
        <v>404.77</v>
      </c>
      <c r="F11" s="6">
        <f t="shared" si="0"/>
        <v>2667.4342999999999</v>
      </c>
    </row>
    <row r="12" spans="1:7">
      <c r="A12" s="4">
        <v>12</v>
      </c>
      <c r="B12" s="9" t="s">
        <v>23</v>
      </c>
      <c r="C12" s="6">
        <v>19.32</v>
      </c>
      <c r="D12" s="7" t="s">
        <v>13</v>
      </c>
      <c r="E12" s="7">
        <v>765.85</v>
      </c>
      <c r="F12" s="6">
        <f t="shared" si="0"/>
        <v>14796.222</v>
      </c>
    </row>
    <row r="13" spans="1:7">
      <c r="A13" s="4">
        <v>13</v>
      </c>
      <c r="B13" s="9" t="s">
        <v>24</v>
      </c>
      <c r="C13" s="6">
        <v>10.98</v>
      </c>
      <c r="D13" s="7" t="s">
        <v>13</v>
      </c>
      <c r="E13" s="7">
        <v>730.6</v>
      </c>
      <c r="F13" s="6">
        <f t="shared" si="0"/>
        <v>8021.9880000000003</v>
      </c>
    </row>
    <row r="14" spans="1:7">
      <c r="A14" s="4">
        <v>14</v>
      </c>
      <c r="B14" s="9" t="s">
        <v>25</v>
      </c>
      <c r="C14" s="6">
        <v>38.64</v>
      </c>
      <c r="D14" s="7" t="s">
        <v>13</v>
      </c>
      <c r="E14" s="7">
        <v>458.72</v>
      </c>
      <c r="F14" s="6">
        <f t="shared" si="0"/>
        <v>17724.9408</v>
      </c>
    </row>
    <row r="15" spans="1:7">
      <c r="A15" s="4">
        <v>15</v>
      </c>
      <c r="B15" s="9" t="s">
        <v>26</v>
      </c>
      <c r="C15" s="6">
        <v>42.44</v>
      </c>
      <c r="D15" s="7" t="s">
        <v>13</v>
      </c>
      <c r="E15" s="7">
        <v>167.7</v>
      </c>
      <c r="F15" s="6">
        <f t="shared" si="0"/>
        <v>7117.1879999999992</v>
      </c>
    </row>
    <row r="16" spans="1:7">
      <c r="A16" s="12"/>
      <c r="B16" s="72"/>
      <c r="C16" s="72"/>
      <c r="D16" s="72"/>
      <c r="E16" s="72"/>
      <c r="F16" s="13">
        <f>SUM(F5:F15)</f>
        <v>364828.03780000005</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3" t="s">
        <v>159</v>
      </c>
      <c r="B3" s="74"/>
      <c r="C3" s="74"/>
      <c r="D3" s="74"/>
      <c r="E3" s="74"/>
      <c r="F3" s="75"/>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25.49</v>
      </c>
      <c r="D6" s="7" t="s">
        <v>13</v>
      </c>
      <c r="E6" s="7">
        <v>112.53</v>
      </c>
      <c r="F6" s="6">
        <f t="shared" ref="F6:F15" si="0">E6*C6</f>
        <v>2868.3896999999997</v>
      </c>
    </row>
    <row r="7" spans="1:7" ht="89.25">
      <c r="A7" s="8" t="s">
        <v>14</v>
      </c>
      <c r="B7" s="10" t="s">
        <v>15</v>
      </c>
      <c r="C7" s="6">
        <v>12.75</v>
      </c>
      <c r="D7" s="7" t="s">
        <v>16</v>
      </c>
      <c r="E7" s="7">
        <v>228.47</v>
      </c>
      <c r="F7" s="6">
        <f t="shared" si="0"/>
        <v>2912.9924999999998</v>
      </c>
    </row>
    <row r="8" spans="1:7" ht="63.75">
      <c r="A8" s="8" t="s">
        <v>17</v>
      </c>
      <c r="B8" s="9" t="s">
        <v>18</v>
      </c>
      <c r="C8" s="6">
        <v>21.25</v>
      </c>
      <c r="D8" s="7" t="s">
        <v>16</v>
      </c>
      <c r="E8" s="7">
        <v>1191.77</v>
      </c>
      <c r="F8" s="6">
        <f t="shared" si="0"/>
        <v>25325.112499999999</v>
      </c>
    </row>
    <row r="9" spans="1:7" ht="102">
      <c r="A9" s="8" t="s">
        <v>19</v>
      </c>
      <c r="B9" s="9" t="s">
        <v>20</v>
      </c>
      <c r="C9" s="6">
        <v>25.49</v>
      </c>
      <c r="D9" s="7" t="s">
        <v>16</v>
      </c>
      <c r="E9" s="7">
        <v>6543.32</v>
      </c>
      <c r="F9" s="6">
        <f t="shared" si="0"/>
        <v>166789.22679999997</v>
      </c>
    </row>
    <row r="10" spans="1:7" ht="18.75">
      <c r="A10" s="4">
        <v>6</v>
      </c>
      <c r="B10" s="11" t="s">
        <v>21</v>
      </c>
      <c r="C10" s="6"/>
      <c r="D10" s="7"/>
      <c r="E10" s="7"/>
      <c r="F10" s="6"/>
    </row>
    <row r="11" spans="1:7">
      <c r="A11" s="4">
        <v>11</v>
      </c>
      <c r="B11" s="9" t="s">
        <v>22</v>
      </c>
      <c r="C11" s="6">
        <v>12.75</v>
      </c>
      <c r="D11" s="7" t="s">
        <v>13</v>
      </c>
      <c r="E11" s="7">
        <v>404.77</v>
      </c>
      <c r="F11" s="6">
        <f t="shared" si="0"/>
        <v>5160.8175000000001</v>
      </c>
    </row>
    <row r="12" spans="1:7">
      <c r="A12" s="4">
        <v>12</v>
      </c>
      <c r="B12" s="9" t="s">
        <v>23</v>
      </c>
      <c r="C12" s="6">
        <v>10.95</v>
      </c>
      <c r="D12" s="7" t="s">
        <v>13</v>
      </c>
      <c r="E12" s="7">
        <v>765.85</v>
      </c>
      <c r="F12" s="6">
        <f t="shared" si="0"/>
        <v>8386.057499999999</v>
      </c>
    </row>
    <row r="13" spans="1:7">
      <c r="A13" s="4">
        <v>13</v>
      </c>
      <c r="B13" s="9" t="s">
        <v>24</v>
      </c>
      <c r="C13" s="6">
        <v>21.25</v>
      </c>
      <c r="D13" s="7" t="s">
        <v>13</v>
      </c>
      <c r="E13" s="7">
        <v>730.6</v>
      </c>
      <c r="F13" s="6">
        <f t="shared" si="0"/>
        <v>15525.25</v>
      </c>
    </row>
    <row r="14" spans="1:7">
      <c r="A14" s="4">
        <v>14</v>
      </c>
      <c r="B14" s="9" t="s">
        <v>25</v>
      </c>
      <c r="C14" s="6">
        <v>21.9</v>
      </c>
      <c r="D14" s="7" t="s">
        <v>13</v>
      </c>
      <c r="E14" s="7">
        <v>458.72</v>
      </c>
      <c r="F14" s="6">
        <f t="shared" si="0"/>
        <v>10045.968000000001</v>
      </c>
    </row>
    <row r="15" spans="1:7">
      <c r="A15" s="4">
        <v>15</v>
      </c>
      <c r="B15" s="9" t="s">
        <v>26</v>
      </c>
      <c r="C15" s="6">
        <v>25.49</v>
      </c>
      <c r="D15" s="7" t="s">
        <v>13</v>
      </c>
      <c r="E15" s="7">
        <v>167.7</v>
      </c>
      <c r="F15" s="6">
        <f t="shared" si="0"/>
        <v>4274.6729999999998</v>
      </c>
    </row>
    <row r="16" spans="1:7">
      <c r="A16" s="12"/>
      <c r="B16" s="72"/>
      <c r="C16" s="72"/>
      <c r="D16" s="72"/>
      <c r="E16" s="72"/>
      <c r="F16" s="13">
        <f>SUM(F5:F15)</f>
        <v>241776.02749999997</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3" right="0.15"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2</v>
      </c>
      <c r="B3" s="71"/>
      <c r="C3" s="71"/>
      <c r="D3" s="71"/>
      <c r="E3" s="71"/>
      <c r="F3" s="71"/>
      <c r="G3" s="2"/>
    </row>
    <row r="4" spans="1:7">
      <c r="A4" s="3" t="s">
        <v>3</v>
      </c>
      <c r="B4" s="3" t="s">
        <v>4</v>
      </c>
      <c r="C4" s="3" t="s">
        <v>5</v>
      </c>
      <c r="D4" s="3" t="s">
        <v>6</v>
      </c>
      <c r="E4" s="3" t="s">
        <v>7</v>
      </c>
      <c r="F4" s="3" t="s">
        <v>8</v>
      </c>
    </row>
    <row r="5" spans="1:7" ht="25.5">
      <c r="A5" s="4">
        <v>1</v>
      </c>
      <c r="B5" s="5" t="s">
        <v>9</v>
      </c>
      <c r="C5" s="6">
        <v>4</v>
      </c>
      <c r="D5" s="7" t="s">
        <v>10</v>
      </c>
      <c r="E5" s="7">
        <v>243.77</v>
      </c>
      <c r="F5" s="6">
        <f>E5*C5</f>
        <v>975.08</v>
      </c>
    </row>
    <row r="6" spans="1:7" ht="114.75">
      <c r="A6" s="8" t="s">
        <v>11</v>
      </c>
      <c r="B6" s="9" t="s">
        <v>12</v>
      </c>
      <c r="C6" s="6">
        <v>80.95</v>
      </c>
      <c r="D6" s="7" t="s">
        <v>13</v>
      </c>
      <c r="E6" s="7">
        <v>112.53</v>
      </c>
      <c r="F6" s="6">
        <f t="shared" ref="F6:F15" si="0">E6*C6</f>
        <v>9109.3035</v>
      </c>
    </row>
    <row r="7" spans="1:7" ht="89.25">
      <c r="A7" s="8" t="s">
        <v>14</v>
      </c>
      <c r="B7" s="10" t="s">
        <v>15</v>
      </c>
      <c r="C7" s="6">
        <v>32.22</v>
      </c>
      <c r="D7" s="7" t="s">
        <v>16</v>
      </c>
      <c r="E7" s="7">
        <v>228.47</v>
      </c>
      <c r="F7" s="6">
        <f t="shared" si="0"/>
        <v>7361.3033999999998</v>
      </c>
    </row>
    <row r="8" spans="1:7" ht="63.75">
      <c r="A8" s="8" t="s">
        <v>17</v>
      </c>
      <c r="B8" s="9" t="s">
        <v>18</v>
      </c>
      <c r="C8" s="6">
        <v>53.7</v>
      </c>
      <c r="D8" s="7" t="s">
        <v>16</v>
      </c>
      <c r="E8" s="7">
        <v>1191.77</v>
      </c>
      <c r="F8" s="6">
        <f t="shared" si="0"/>
        <v>63998.048999999999</v>
      </c>
    </row>
    <row r="9" spans="1:7" ht="102">
      <c r="A9" s="8" t="s">
        <v>19</v>
      </c>
      <c r="B9" s="9" t="s">
        <v>20</v>
      </c>
      <c r="C9" s="6">
        <v>49.57</v>
      </c>
      <c r="D9" s="7" t="s">
        <v>16</v>
      </c>
      <c r="E9" s="7">
        <v>6543.32</v>
      </c>
      <c r="F9" s="6">
        <f t="shared" si="0"/>
        <v>324352.37239999999</v>
      </c>
    </row>
    <row r="10" spans="1:7" ht="18.75">
      <c r="A10" s="4">
        <v>6</v>
      </c>
      <c r="B10" s="11" t="s">
        <v>21</v>
      </c>
      <c r="C10" s="6"/>
      <c r="D10" s="7"/>
      <c r="E10" s="7"/>
      <c r="F10" s="6"/>
    </row>
    <row r="11" spans="1:7">
      <c r="A11" s="4">
        <v>11</v>
      </c>
      <c r="B11" s="9" t="s">
        <v>22</v>
      </c>
      <c r="C11" s="6">
        <v>32.22</v>
      </c>
      <c r="D11" s="7" t="s">
        <v>13</v>
      </c>
      <c r="E11" s="7">
        <v>404.77</v>
      </c>
      <c r="F11" s="6">
        <f t="shared" si="0"/>
        <v>13041.689399999999</v>
      </c>
    </row>
    <row r="12" spans="1:7">
      <c r="A12" s="4">
        <v>12</v>
      </c>
      <c r="B12" s="9" t="s">
        <v>23</v>
      </c>
      <c r="C12" s="6">
        <v>21.27</v>
      </c>
      <c r="D12" s="7" t="s">
        <v>13</v>
      </c>
      <c r="E12" s="7">
        <v>765.85</v>
      </c>
      <c r="F12" s="6">
        <f t="shared" si="0"/>
        <v>16289.629500000001</v>
      </c>
    </row>
    <row r="13" spans="1:7">
      <c r="A13" s="4">
        <v>13</v>
      </c>
      <c r="B13" s="9" t="s">
        <v>24</v>
      </c>
      <c r="C13" s="6">
        <v>53.7</v>
      </c>
      <c r="D13" s="7" t="s">
        <v>13</v>
      </c>
      <c r="E13" s="7">
        <v>730.6</v>
      </c>
      <c r="F13" s="6">
        <f t="shared" si="0"/>
        <v>39233.22</v>
      </c>
    </row>
    <row r="14" spans="1:7">
      <c r="A14" s="4">
        <v>14</v>
      </c>
      <c r="B14" s="9" t="s">
        <v>25</v>
      </c>
      <c r="C14" s="6">
        <v>42.54</v>
      </c>
      <c r="D14" s="7" t="s">
        <v>13</v>
      </c>
      <c r="E14" s="7">
        <v>458.72</v>
      </c>
      <c r="F14" s="6">
        <f t="shared" si="0"/>
        <v>19513.948800000002</v>
      </c>
    </row>
    <row r="15" spans="1:7">
      <c r="A15" s="4">
        <v>15</v>
      </c>
      <c r="B15" s="9" t="s">
        <v>26</v>
      </c>
      <c r="C15" s="6">
        <v>80.95</v>
      </c>
      <c r="D15" s="7" t="s">
        <v>13</v>
      </c>
      <c r="E15" s="7">
        <v>167.7</v>
      </c>
      <c r="F15" s="6">
        <f t="shared" si="0"/>
        <v>13575.314999999999</v>
      </c>
    </row>
    <row r="16" spans="1:7">
      <c r="A16" s="12"/>
      <c r="B16" s="72"/>
      <c r="C16" s="72"/>
      <c r="D16" s="72"/>
      <c r="E16" s="72"/>
      <c r="F16" s="13">
        <f>SUM(F5:F15)</f>
        <v>507449.91099999991</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B19:F19"/>
    <mergeCell ref="A1:F1"/>
    <mergeCell ref="A2:F2"/>
    <mergeCell ref="A3:F3"/>
    <mergeCell ref="B16:E16"/>
  </mergeCells>
  <pageMargins left="0.16"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24"/>
  <sheetViews>
    <sheetView topLeftCell="A13" workbookViewId="0">
      <selection activeCell="F21" sqref="F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9.25" customHeight="1">
      <c r="A3" s="71" t="s">
        <v>254</v>
      </c>
      <c r="B3" s="71"/>
      <c r="C3" s="71"/>
      <c r="D3" s="71"/>
      <c r="E3" s="71"/>
      <c r="F3" s="71"/>
      <c r="G3" s="2"/>
    </row>
    <row r="4" spans="1:7">
      <c r="A4" s="3" t="s">
        <v>3</v>
      </c>
      <c r="B4" s="3" t="s">
        <v>4</v>
      </c>
      <c r="C4" s="3" t="s">
        <v>5</v>
      </c>
      <c r="D4" s="3" t="s">
        <v>6</v>
      </c>
      <c r="E4" s="3" t="s">
        <v>7</v>
      </c>
      <c r="F4" s="3" t="s">
        <v>8</v>
      </c>
    </row>
    <row r="5" spans="1:7" ht="25.5">
      <c r="A5" s="4" t="s">
        <v>255</v>
      </c>
      <c r="B5" s="5" t="s">
        <v>256</v>
      </c>
      <c r="C5" s="6">
        <v>15.8</v>
      </c>
      <c r="D5" s="7" t="s">
        <v>13</v>
      </c>
      <c r="E5" s="7">
        <v>364.24</v>
      </c>
      <c r="F5" s="6">
        <f>E5*C5</f>
        <v>5754.9920000000002</v>
      </c>
    </row>
    <row r="6" spans="1:7" ht="38.25">
      <c r="A6" s="4" t="s">
        <v>35</v>
      </c>
      <c r="B6" s="5" t="s">
        <v>257</v>
      </c>
      <c r="C6" s="6">
        <v>13.17</v>
      </c>
      <c r="D6" s="7" t="s">
        <v>13</v>
      </c>
      <c r="E6" s="7">
        <v>642.78</v>
      </c>
      <c r="F6" s="6">
        <f t="shared" ref="F6:F20" si="0">E6*C6</f>
        <v>8465.4125999999997</v>
      </c>
    </row>
    <row r="7" spans="1:7" ht="114.75">
      <c r="A7" s="8" t="s">
        <v>37</v>
      </c>
      <c r="B7" s="9" t="s">
        <v>12</v>
      </c>
      <c r="C7" s="6">
        <v>60</v>
      </c>
      <c r="D7" s="7" t="s">
        <v>13</v>
      </c>
      <c r="E7" s="7">
        <v>112.53</v>
      </c>
      <c r="F7" s="6">
        <f t="shared" si="0"/>
        <v>6751.8</v>
      </c>
    </row>
    <row r="8" spans="1:7" ht="89.25">
      <c r="A8" s="8" t="s">
        <v>38</v>
      </c>
      <c r="B8" s="10" t="s">
        <v>15</v>
      </c>
      <c r="C8" s="6">
        <v>26.34</v>
      </c>
      <c r="D8" s="7" t="s">
        <v>16</v>
      </c>
      <c r="E8" s="7">
        <v>228.47</v>
      </c>
      <c r="F8" s="6">
        <f t="shared" si="0"/>
        <v>6017.8998000000001</v>
      </c>
    </row>
    <row r="9" spans="1:7" ht="63.75">
      <c r="A9" s="8" t="s">
        <v>39</v>
      </c>
      <c r="B9" s="9" t="s">
        <v>18</v>
      </c>
      <c r="C9" s="6">
        <v>10.98</v>
      </c>
      <c r="D9" s="7" t="s">
        <v>16</v>
      </c>
      <c r="E9" s="7">
        <v>1191.77</v>
      </c>
      <c r="F9" s="6">
        <f t="shared" si="0"/>
        <v>13085.634599999999</v>
      </c>
    </row>
    <row r="10" spans="1:7" ht="102">
      <c r="A10" s="8" t="s">
        <v>40</v>
      </c>
      <c r="B10" s="9" t="s">
        <v>28</v>
      </c>
      <c r="C10" s="6">
        <v>4.3899999999999997</v>
      </c>
      <c r="D10" s="7" t="s">
        <v>16</v>
      </c>
      <c r="E10" s="7">
        <v>5913.66</v>
      </c>
      <c r="F10" s="6">
        <f t="shared" si="0"/>
        <v>25960.967399999998</v>
      </c>
    </row>
    <row r="11" spans="1:7" ht="141.75">
      <c r="A11" s="8" t="s">
        <v>258</v>
      </c>
      <c r="B11" s="50" t="s">
        <v>218</v>
      </c>
      <c r="C11" s="6">
        <v>21.95</v>
      </c>
      <c r="D11" s="7" t="s">
        <v>16</v>
      </c>
      <c r="E11" s="7">
        <v>6543.32</v>
      </c>
      <c r="F11" s="6">
        <f t="shared" si="0"/>
        <v>143625.87399999998</v>
      </c>
    </row>
    <row r="12" spans="1:7" ht="102">
      <c r="A12" s="17" t="s">
        <v>83</v>
      </c>
      <c r="B12" s="9" t="s">
        <v>29</v>
      </c>
      <c r="C12" s="6">
        <v>8.7799999999999994</v>
      </c>
      <c r="D12" s="7" t="s">
        <v>16</v>
      </c>
      <c r="E12" s="7">
        <v>6219.21</v>
      </c>
      <c r="F12" s="6">
        <f t="shared" si="0"/>
        <v>54604.663799999995</v>
      </c>
    </row>
    <row r="13" spans="1:7" ht="89.25">
      <c r="A13" s="17" t="s">
        <v>84</v>
      </c>
      <c r="B13" s="9" t="s">
        <v>30</v>
      </c>
      <c r="C13" s="19">
        <v>3.0609999999999999</v>
      </c>
      <c r="D13" s="7" t="s">
        <v>31</v>
      </c>
      <c r="E13" s="7">
        <v>53433.91</v>
      </c>
      <c r="F13" s="6">
        <f t="shared" si="0"/>
        <v>163561.19851000002</v>
      </c>
    </row>
    <row r="14" spans="1:7" ht="18.75">
      <c r="A14" s="8">
        <v>10</v>
      </c>
      <c r="B14" s="11" t="s">
        <v>21</v>
      </c>
      <c r="C14" s="6"/>
      <c r="D14" s="7"/>
      <c r="E14" s="7"/>
      <c r="F14" s="6"/>
    </row>
    <row r="15" spans="1:7" ht="15.75">
      <c r="A15" s="8" t="s">
        <v>53</v>
      </c>
      <c r="B15" s="9" t="s">
        <v>114</v>
      </c>
      <c r="C15" s="6">
        <v>26.34</v>
      </c>
      <c r="D15" s="7" t="s">
        <v>16</v>
      </c>
      <c r="E15" s="7">
        <v>364.32</v>
      </c>
      <c r="F15" s="6">
        <f t="shared" si="0"/>
        <v>9596.1887999999999</v>
      </c>
    </row>
    <row r="16" spans="1:7" ht="15.75">
      <c r="A16" s="8" t="s">
        <v>55</v>
      </c>
      <c r="B16" s="9" t="s">
        <v>23</v>
      </c>
      <c r="C16" s="6">
        <v>15.19</v>
      </c>
      <c r="D16" s="7" t="s">
        <v>16</v>
      </c>
      <c r="E16" s="7">
        <v>788.14</v>
      </c>
      <c r="F16" s="6">
        <f t="shared" si="0"/>
        <v>11971.846599999999</v>
      </c>
    </row>
    <row r="17" spans="1:6" ht="15.75">
      <c r="A17" s="8" t="s">
        <v>57</v>
      </c>
      <c r="B17" s="9" t="s">
        <v>122</v>
      </c>
      <c r="C17" s="6">
        <v>10.98</v>
      </c>
      <c r="D17" s="7" t="s">
        <v>16</v>
      </c>
      <c r="E17" s="7">
        <v>756.83</v>
      </c>
      <c r="F17" s="6">
        <f t="shared" si="0"/>
        <v>8309.9934000000012</v>
      </c>
    </row>
    <row r="18" spans="1:6" ht="15.75">
      <c r="A18" s="8" t="s">
        <v>59</v>
      </c>
      <c r="B18" s="9" t="s">
        <v>25</v>
      </c>
      <c r="C18" s="6">
        <v>30.38</v>
      </c>
      <c r="D18" s="7" t="s">
        <v>16</v>
      </c>
      <c r="E18" s="7">
        <v>482.26</v>
      </c>
      <c r="F18" s="6">
        <f t="shared" si="0"/>
        <v>14651.058799999999</v>
      </c>
    </row>
    <row r="19" spans="1:6" ht="15.75">
      <c r="A19" s="8" t="s">
        <v>61</v>
      </c>
      <c r="B19" s="9" t="s">
        <v>62</v>
      </c>
      <c r="C19" s="6">
        <v>60</v>
      </c>
      <c r="D19" s="7" t="s">
        <v>16</v>
      </c>
      <c r="E19" s="7">
        <v>167.71</v>
      </c>
      <c r="F19" s="6">
        <f t="shared" si="0"/>
        <v>10062.6</v>
      </c>
    </row>
    <row r="20" spans="1:6" ht="25.5">
      <c r="A20" s="8"/>
      <c r="B20" s="9" t="s">
        <v>259</v>
      </c>
      <c r="C20" s="6">
        <v>-11.85</v>
      </c>
      <c r="D20" s="7" t="s">
        <v>16</v>
      </c>
      <c r="E20" s="7">
        <v>658.15</v>
      </c>
      <c r="F20" s="6">
        <f t="shared" si="0"/>
        <v>-7799.0774999999994</v>
      </c>
    </row>
    <row r="21" spans="1:6">
      <c r="A21" s="12"/>
      <c r="B21" s="72"/>
      <c r="C21" s="72"/>
      <c r="D21" s="72"/>
      <c r="E21" s="72"/>
      <c r="F21" s="13">
        <f>SUM(F5:F20)</f>
        <v>474621.05280999991</v>
      </c>
    </row>
    <row r="22" spans="1:6">
      <c r="A22" s="14"/>
      <c r="B22" s="15"/>
      <c r="C22" s="15"/>
      <c r="D22" s="15"/>
      <c r="E22" s="15"/>
      <c r="F22" s="16"/>
    </row>
    <row r="23" spans="1:6">
      <c r="A23" s="14"/>
      <c r="B23" s="15"/>
      <c r="C23" s="15"/>
      <c r="D23" s="15"/>
      <c r="E23" s="15"/>
      <c r="F23" s="16"/>
    </row>
    <row r="24" spans="1:6" ht="41.25" customHeight="1">
      <c r="B24" s="66" t="s">
        <v>32</v>
      </c>
      <c r="C24" s="66"/>
      <c r="D24" s="66"/>
      <c r="E24" s="66"/>
      <c r="F24" s="66"/>
    </row>
  </sheetData>
  <mergeCells count="5">
    <mergeCell ref="A1:F1"/>
    <mergeCell ref="A2:F2"/>
    <mergeCell ref="A3:F3"/>
    <mergeCell ref="B21:E21"/>
    <mergeCell ref="B24:F24"/>
  </mergeCells>
  <pageMargins left="0.43" right="0.3"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79</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47.26</v>
      </c>
      <c r="D6" s="7" t="s">
        <v>13</v>
      </c>
      <c r="E6" s="7">
        <v>112.53</v>
      </c>
      <c r="F6" s="6">
        <f t="shared" ref="F6:F19" si="0">E6*C6</f>
        <v>5318.1678000000002</v>
      </c>
    </row>
    <row r="7" spans="1:7" ht="89.25">
      <c r="A7" s="8" t="s">
        <v>14</v>
      </c>
      <c r="B7" s="10" t="s">
        <v>15</v>
      </c>
      <c r="C7" s="6">
        <v>4.43</v>
      </c>
      <c r="D7" s="7" t="s">
        <v>16</v>
      </c>
      <c r="E7" s="7">
        <v>228.47</v>
      </c>
      <c r="F7" s="6">
        <f t="shared" si="0"/>
        <v>1012.1220999999999</v>
      </c>
    </row>
    <row r="8" spans="1:7" ht="63.75">
      <c r="A8" s="8" t="s">
        <v>17</v>
      </c>
      <c r="B8" s="9" t="s">
        <v>18</v>
      </c>
      <c r="C8" s="6">
        <v>7.43</v>
      </c>
      <c r="D8" s="7" t="s">
        <v>16</v>
      </c>
      <c r="E8" s="7">
        <v>1191.77</v>
      </c>
      <c r="F8" s="6">
        <f t="shared" si="0"/>
        <v>8854.8510999999999</v>
      </c>
    </row>
    <row r="9" spans="1:7" ht="102">
      <c r="A9" s="8" t="s">
        <v>80</v>
      </c>
      <c r="B9" s="9" t="s">
        <v>28</v>
      </c>
      <c r="C9" s="6">
        <v>6.23</v>
      </c>
      <c r="D9" s="7" t="s">
        <v>16</v>
      </c>
      <c r="E9" s="7">
        <v>5913.66</v>
      </c>
      <c r="F9" s="6">
        <f t="shared" si="0"/>
        <v>36842.101800000004</v>
      </c>
    </row>
    <row r="10" spans="1:7" ht="89.25">
      <c r="A10" s="8" t="s">
        <v>81</v>
      </c>
      <c r="B10" s="9" t="s">
        <v>42</v>
      </c>
      <c r="C10" s="6">
        <v>15.93</v>
      </c>
      <c r="D10" s="7" t="s">
        <v>16</v>
      </c>
      <c r="E10" s="7">
        <v>2788.17</v>
      </c>
      <c r="F10" s="6">
        <f t="shared" si="0"/>
        <v>44415.5481</v>
      </c>
    </row>
    <row r="11" spans="1:7" ht="63.75">
      <c r="A11" s="17" t="s">
        <v>82</v>
      </c>
      <c r="B11" s="9" t="s">
        <v>44</v>
      </c>
      <c r="C11" s="6">
        <v>123.91</v>
      </c>
      <c r="D11" s="7" t="s">
        <v>45</v>
      </c>
      <c r="E11" s="7">
        <v>259.29000000000002</v>
      </c>
      <c r="F11" s="6">
        <f t="shared" si="0"/>
        <v>32128.623900000002</v>
      </c>
    </row>
    <row r="12" spans="1:7" ht="102">
      <c r="A12" s="17" t="s">
        <v>83</v>
      </c>
      <c r="B12" s="9" t="s">
        <v>29</v>
      </c>
      <c r="C12" s="6">
        <v>5.9</v>
      </c>
      <c r="D12" s="7" t="s">
        <v>13</v>
      </c>
      <c r="E12" s="7">
        <v>6219.21</v>
      </c>
      <c r="F12" s="6">
        <f t="shared" si="0"/>
        <v>36693.339</v>
      </c>
    </row>
    <row r="13" spans="1:7" ht="89.25">
      <c r="A13" s="17" t="s">
        <v>84</v>
      </c>
      <c r="B13" s="9" t="s">
        <v>30</v>
      </c>
      <c r="C13" s="6">
        <v>0.52</v>
      </c>
      <c r="D13" s="7" t="s">
        <v>31</v>
      </c>
      <c r="E13" s="7">
        <v>53433.91</v>
      </c>
      <c r="F13" s="6">
        <f t="shared" si="0"/>
        <v>27785.633200000004</v>
      </c>
    </row>
    <row r="14" spans="1:7" ht="18.75">
      <c r="A14" s="4">
        <v>10</v>
      </c>
      <c r="B14" s="11" t="s">
        <v>21</v>
      </c>
      <c r="C14" s="6"/>
      <c r="D14" s="7"/>
      <c r="E14" s="7"/>
      <c r="F14" s="6"/>
    </row>
    <row r="15" spans="1:7">
      <c r="A15" s="4">
        <v>11</v>
      </c>
      <c r="B15" s="9" t="s">
        <v>54</v>
      </c>
      <c r="C15" s="6">
        <v>4.43</v>
      </c>
      <c r="D15" s="7" t="s">
        <v>13</v>
      </c>
      <c r="E15" s="7">
        <v>404.77</v>
      </c>
      <c r="F15" s="6">
        <f t="shared" si="0"/>
        <v>1793.1310999999998</v>
      </c>
    </row>
    <row r="16" spans="1:7">
      <c r="A16" s="4">
        <v>12</v>
      </c>
      <c r="B16" s="9" t="s">
        <v>56</v>
      </c>
      <c r="C16" s="6">
        <v>13.6</v>
      </c>
      <c r="D16" s="7" t="s">
        <v>13</v>
      </c>
      <c r="E16" s="7">
        <v>765.85</v>
      </c>
      <c r="F16" s="6">
        <f t="shared" si="0"/>
        <v>10415.56</v>
      </c>
    </row>
    <row r="17" spans="1:6">
      <c r="A17" s="4">
        <v>13</v>
      </c>
      <c r="B17" s="9" t="s">
        <v>85</v>
      </c>
      <c r="C17" s="6">
        <v>23.36</v>
      </c>
      <c r="D17" s="7" t="s">
        <v>13</v>
      </c>
      <c r="E17" s="7">
        <v>730.6</v>
      </c>
      <c r="F17" s="6">
        <f t="shared" si="0"/>
        <v>17066.815999999999</v>
      </c>
    </row>
    <row r="18" spans="1:6">
      <c r="A18" s="4">
        <v>14</v>
      </c>
      <c r="B18" s="9" t="s">
        <v>60</v>
      </c>
      <c r="C18" s="6">
        <v>10.72</v>
      </c>
      <c r="D18" s="7" t="s">
        <v>13</v>
      </c>
      <c r="E18" s="7">
        <v>458.72</v>
      </c>
      <c r="F18" s="6">
        <f t="shared" si="0"/>
        <v>4917.4784000000009</v>
      </c>
    </row>
    <row r="19" spans="1:6">
      <c r="A19" s="4">
        <v>15</v>
      </c>
      <c r="B19" s="9" t="s">
        <v>26</v>
      </c>
      <c r="C19" s="6">
        <v>47.26</v>
      </c>
      <c r="D19" s="7" t="s">
        <v>13</v>
      </c>
      <c r="E19" s="7">
        <v>167.7</v>
      </c>
      <c r="F19" s="6">
        <f t="shared" si="0"/>
        <v>7925.5019999999995</v>
      </c>
    </row>
    <row r="20" spans="1:6">
      <c r="A20" s="12"/>
      <c r="B20" s="72"/>
      <c r="C20" s="72"/>
      <c r="D20" s="72"/>
      <c r="E20" s="72"/>
      <c r="F20" s="13">
        <f>SUM(F5:F19)</f>
        <v>235656.41450000001</v>
      </c>
    </row>
    <row r="21" spans="1:6">
      <c r="A21" s="14"/>
      <c r="B21" s="15"/>
      <c r="C21" s="15"/>
      <c r="D21" s="15"/>
      <c r="E21" s="15"/>
      <c r="F21" s="16"/>
    </row>
    <row r="22" spans="1:6">
      <c r="A22" s="14"/>
      <c r="B22" s="15"/>
      <c r="C22" s="15"/>
      <c r="D22" s="15"/>
      <c r="E22" s="15"/>
      <c r="F22" s="16"/>
    </row>
    <row r="23" spans="1:6" ht="41.25" customHeight="1">
      <c r="B23" s="66" t="s">
        <v>32</v>
      </c>
      <c r="C23" s="66"/>
      <c r="D23" s="66"/>
      <c r="E23" s="66"/>
      <c r="F23" s="66"/>
    </row>
  </sheetData>
  <mergeCells count="5">
    <mergeCell ref="A1:F1"/>
    <mergeCell ref="A2:F2"/>
    <mergeCell ref="A3:F3"/>
    <mergeCell ref="B20:E20"/>
    <mergeCell ref="B23:F23"/>
  </mergeCells>
  <pageMargins left="0.32" right="0.15"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212</v>
      </c>
      <c r="B3" s="71"/>
      <c r="C3" s="71"/>
      <c r="D3" s="71"/>
      <c r="E3" s="71"/>
      <c r="F3" s="71"/>
      <c r="G3" s="2"/>
    </row>
    <row r="4" spans="1:7">
      <c r="A4" s="3" t="s">
        <v>3</v>
      </c>
      <c r="B4" s="3" t="s">
        <v>4</v>
      </c>
      <c r="C4" s="3" t="s">
        <v>5</v>
      </c>
      <c r="D4" s="3" t="s">
        <v>6</v>
      </c>
      <c r="E4" s="3" t="s">
        <v>7</v>
      </c>
      <c r="F4" s="3" t="s">
        <v>8</v>
      </c>
    </row>
    <row r="5" spans="1:7" ht="25.5">
      <c r="A5" s="4">
        <v>1</v>
      </c>
      <c r="B5" s="5" t="s">
        <v>9</v>
      </c>
      <c r="C5" s="6">
        <v>4</v>
      </c>
      <c r="D5" s="7" t="s">
        <v>10</v>
      </c>
      <c r="E5" s="7">
        <v>243.77</v>
      </c>
      <c r="F5" s="6">
        <f>E5*C5</f>
        <v>975.08</v>
      </c>
    </row>
    <row r="6" spans="1:7" ht="114.75">
      <c r="A6" s="8" t="s">
        <v>11</v>
      </c>
      <c r="B6" s="9" t="s">
        <v>12</v>
      </c>
      <c r="C6" s="6">
        <v>102.04</v>
      </c>
      <c r="D6" s="7" t="s">
        <v>13</v>
      </c>
      <c r="E6" s="7">
        <v>112.53</v>
      </c>
      <c r="F6" s="6">
        <f t="shared" ref="F6:F15" si="0">E6*C6</f>
        <v>11482.5612</v>
      </c>
    </row>
    <row r="7" spans="1:7" ht="89.25">
      <c r="A7" s="8" t="s">
        <v>14</v>
      </c>
      <c r="B7" s="10" t="s">
        <v>15</v>
      </c>
      <c r="C7" s="6">
        <v>31.87</v>
      </c>
      <c r="D7" s="7" t="s">
        <v>16</v>
      </c>
      <c r="E7" s="7">
        <v>228.47</v>
      </c>
      <c r="F7" s="6">
        <f t="shared" si="0"/>
        <v>7281.3388999999997</v>
      </c>
    </row>
    <row r="8" spans="1:7" ht="63.75">
      <c r="A8" s="8" t="s">
        <v>17</v>
      </c>
      <c r="B8" s="9" t="s">
        <v>18</v>
      </c>
      <c r="C8" s="6">
        <v>53.11</v>
      </c>
      <c r="D8" s="7" t="s">
        <v>16</v>
      </c>
      <c r="E8" s="7">
        <v>1191.77</v>
      </c>
      <c r="F8" s="6">
        <f t="shared" si="0"/>
        <v>63294.904699999999</v>
      </c>
    </row>
    <row r="9" spans="1:7" ht="102">
      <c r="A9" s="8" t="s">
        <v>19</v>
      </c>
      <c r="B9" s="9" t="s">
        <v>20</v>
      </c>
      <c r="C9" s="6">
        <v>86.4</v>
      </c>
      <c r="D9" s="7" t="s">
        <v>16</v>
      </c>
      <c r="E9" s="7">
        <v>6543.32</v>
      </c>
      <c r="F9" s="6">
        <f t="shared" si="0"/>
        <v>565342.848</v>
      </c>
    </row>
    <row r="10" spans="1:7" ht="18.75">
      <c r="A10" s="4">
        <v>6</v>
      </c>
      <c r="B10" s="11" t="s">
        <v>21</v>
      </c>
      <c r="C10" s="6"/>
      <c r="D10" s="7"/>
      <c r="E10" s="7"/>
      <c r="F10" s="6"/>
    </row>
    <row r="11" spans="1:7">
      <c r="A11" s="4">
        <v>11</v>
      </c>
      <c r="B11" s="9" t="s">
        <v>22</v>
      </c>
      <c r="C11" s="6">
        <v>31.87</v>
      </c>
      <c r="D11" s="7" t="s">
        <v>13</v>
      </c>
      <c r="E11" s="7">
        <v>404.77</v>
      </c>
      <c r="F11" s="6">
        <f t="shared" si="0"/>
        <v>12900.019899999999</v>
      </c>
    </row>
    <row r="12" spans="1:7">
      <c r="A12" s="4">
        <v>12</v>
      </c>
      <c r="B12" s="9" t="s">
        <v>23</v>
      </c>
      <c r="C12" s="6">
        <v>37.07</v>
      </c>
      <c r="D12" s="7" t="s">
        <v>13</v>
      </c>
      <c r="E12" s="7">
        <v>765.85</v>
      </c>
      <c r="F12" s="6">
        <f t="shared" si="0"/>
        <v>28390.059499999999</v>
      </c>
    </row>
    <row r="13" spans="1:7">
      <c r="A13" s="4">
        <v>13</v>
      </c>
      <c r="B13" s="9" t="s">
        <v>24</v>
      </c>
      <c r="C13" s="6">
        <v>53.11</v>
      </c>
      <c r="D13" s="7" t="s">
        <v>13</v>
      </c>
      <c r="E13" s="7">
        <v>730.6</v>
      </c>
      <c r="F13" s="6">
        <f t="shared" si="0"/>
        <v>38802.165999999997</v>
      </c>
    </row>
    <row r="14" spans="1:7">
      <c r="A14" s="4">
        <v>14</v>
      </c>
      <c r="B14" s="9" t="s">
        <v>25</v>
      </c>
      <c r="C14" s="6">
        <v>74.14</v>
      </c>
      <c r="D14" s="7" t="s">
        <v>13</v>
      </c>
      <c r="E14" s="7">
        <v>458.72</v>
      </c>
      <c r="F14" s="6">
        <f t="shared" si="0"/>
        <v>34009.500800000002</v>
      </c>
    </row>
    <row r="15" spans="1:7">
      <c r="A15" s="4">
        <v>15</v>
      </c>
      <c r="B15" s="9" t="s">
        <v>26</v>
      </c>
      <c r="C15" s="6">
        <v>102.04</v>
      </c>
      <c r="D15" s="7" t="s">
        <v>13</v>
      </c>
      <c r="E15" s="7">
        <v>167.7</v>
      </c>
      <c r="F15" s="6">
        <f t="shared" si="0"/>
        <v>17112.108</v>
      </c>
    </row>
    <row r="16" spans="1:7">
      <c r="A16" s="12"/>
      <c r="B16" s="72"/>
      <c r="C16" s="72"/>
      <c r="D16" s="72"/>
      <c r="E16" s="72"/>
      <c r="F16" s="13">
        <f>SUM(F5:F15)</f>
        <v>779590.58699999994</v>
      </c>
    </row>
    <row r="17" spans="1:6">
      <c r="A17" s="14"/>
      <c r="B17" s="15"/>
      <c r="C17" s="15"/>
      <c r="D17" s="15"/>
      <c r="E17" s="15"/>
      <c r="F17" s="16"/>
    </row>
    <row r="18" spans="1:6">
      <c r="A18" s="14"/>
      <c r="B18" s="15"/>
      <c r="C18" s="15"/>
      <c r="D18" s="15"/>
      <c r="E18" s="15"/>
      <c r="F18" s="16"/>
    </row>
    <row r="19" spans="1:6" ht="41.25" customHeight="1">
      <c r="B19" s="66" t="s">
        <v>27</v>
      </c>
      <c r="C19" s="66"/>
      <c r="D19" s="66"/>
      <c r="E19" s="66"/>
      <c r="F19" s="66"/>
    </row>
  </sheetData>
  <mergeCells count="5">
    <mergeCell ref="A1:F1"/>
    <mergeCell ref="A2:F2"/>
    <mergeCell ref="A3:F3"/>
    <mergeCell ref="B16:E16"/>
    <mergeCell ref="B19:F19"/>
  </mergeCells>
  <pageMargins left="0.26" right="0.15"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G22"/>
  <sheetViews>
    <sheetView workbookViewId="0">
      <selection activeCell="F19" sqref="F19"/>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206</v>
      </c>
      <c r="B3" s="71"/>
      <c r="C3" s="71"/>
      <c r="D3" s="71"/>
      <c r="E3" s="71"/>
      <c r="F3" s="71"/>
      <c r="G3" s="2"/>
    </row>
    <row r="4" spans="1:7">
      <c r="A4" s="3" t="s">
        <v>3</v>
      </c>
      <c r="B4" s="3" t="s">
        <v>4</v>
      </c>
      <c r="C4" s="3" t="s">
        <v>5</v>
      </c>
      <c r="D4" s="3" t="s">
        <v>6</v>
      </c>
      <c r="E4" s="3" t="s">
        <v>7</v>
      </c>
      <c r="F4" s="3" t="s">
        <v>8</v>
      </c>
    </row>
    <row r="5" spans="1:7" ht="114.75">
      <c r="A5" s="8" t="s">
        <v>116</v>
      </c>
      <c r="B5" s="9" t="s">
        <v>12</v>
      </c>
      <c r="C5" s="6">
        <v>200.68</v>
      </c>
      <c r="D5" s="7" t="s">
        <v>13</v>
      </c>
      <c r="E5" s="7">
        <v>112.53</v>
      </c>
      <c r="F5" s="6">
        <f>E5*C5</f>
        <v>22582.520400000001</v>
      </c>
    </row>
    <row r="6" spans="1:7" ht="78" customHeight="1">
      <c r="A6" s="8" t="s">
        <v>117</v>
      </c>
      <c r="B6" s="9" t="s">
        <v>15</v>
      </c>
      <c r="C6" s="6">
        <v>22.6</v>
      </c>
      <c r="D6" s="7" t="s">
        <v>13</v>
      </c>
      <c r="E6" s="7">
        <v>228.47</v>
      </c>
      <c r="F6" s="6">
        <f t="shared" ref="F6:F12" si="0">E6*C6</f>
        <v>5163.4220000000005</v>
      </c>
    </row>
    <row r="7" spans="1:7" ht="63.75">
      <c r="A7" s="8" t="s">
        <v>119</v>
      </c>
      <c r="B7" s="9" t="s">
        <v>18</v>
      </c>
      <c r="C7" s="6">
        <v>38.270000000000003</v>
      </c>
      <c r="D7" s="7" t="s">
        <v>16</v>
      </c>
      <c r="E7" s="7">
        <v>1191.77</v>
      </c>
      <c r="F7" s="6">
        <f t="shared" si="0"/>
        <v>45609.037900000003</v>
      </c>
    </row>
    <row r="8" spans="1:7" ht="102">
      <c r="A8" s="8" t="s">
        <v>207</v>
      </c>
      <c r="B8" s="9" t="s">
        <v>28</v>
      </c>
      <c r="C8" s="6">
        <v>32.1</v>
      </c>
      <c r="D8" s="7" t="s">
        <v>16</v>
      </c>
      <c r="E8" s="7">
        <v>5913.66</v>
      </c>
      <c r="F8" s="6">
        <f t="shared" si="0"/>
        <v>189828.486</v>
      </c>
    </row>
    <row r="9" spans="1:7" ht="89.25">
      <c r="A9" s="8" t="s">
        <v>208</v>
      </c>
      <c r="B9" s="9" t="s">
        <v>42</v>
      </c>
      <c r="C9" s="6">
        <v>92.51</v>
      </c>
      <c r="D9" s="7" t="s">
        <v>16</v>
      </c>
      <c r="E9" s="7">
        <v>2788.17</v>
      </c>
      <c r="F9" s="6">
        <f t="shared" si="0"/>
        <v>257933.60670000003</v>
      </c>
    </row>
    <row r="10" spans="1:7" ht="63.75">
      <c r="A10" s="17" t="s">
        <v>209</v>
      </c>
      <c r="B10" s="9" t="s">
        <v>44</v>
      </c>
      <c r="C10" s="6">
        <v>594.79999999999995</v>
      </c>
      <c r="D10" s="7" t="s">
        <v>45</v>
      </c>
      <c r="E10" s="7">
        <v>259.29000000000002</v>
      </c>
      <c r="F10" s="6">
        <f t="shared" si="0"/>
        <v>154225.69200000001</v>
      </c>
    </row>
    <row r="11" spans="1:7" ht="102">
      <c r="A11" s="17" t="s">
        <v>210</v>
      </c>
      <c r="B11" s="9" t="s">
        <v>29</v>
      </c>
      <c r="C11" s="6">
        <v>6.49</v>
      </c>
      <c r="D11" s="7" t="s">
        <v>16</v>
      </c>
      <c r="E11" s="7">
        <v>6219.21</v>
      </c>
      <c r="F11" s="6">
        <f t="shared" si="0"/>
        <v>40362.672900000005</v>
      </c>
    </row>
    <row r="12" spans="1:7" ht="89.25">
      <c r="A12" s="17" t="s">
        <v>88</v>
      </c>
      <c r="B12" s="9" t="s">
        <v>30</v>
      </c>
      <c r="C12" s="49">
        <v>0.57333000000000001</v>
      </c>
      <c r="D12" s="7" t="s">
        <v>31</v>
      </c>
      <c r="E12" s="7">
        <v>53433.91</v>
      </c>
      <c r="F12" s="6">
        <f t="shared" si="0"/>
        <v>30635.263620300004</v>
      </c>
    </row>
    <row r="13" spans="1:7" ht="18.75">
      <c r="A13" s="4">
        <v>9</v>
      </c>
      <c r="B13" s="11" t="s">
        <v>21</v>
      </c>
      <c r="C13" s="6"/>
      <c r="D13" s="7"/>
      <c r="E13" s="7"/>
      <c r="F13" s="6"/>
    </row>
    <row r="14" spans="1:7" ht="15.75" customHeight="1">
      <c r="A14" s="4">
        <v>10</v>
      </c>
      <c r="B14" s="9" t="s">
        <v>54</v>
      </c>
      <c r="C14" s="6">
        <v>22.6</v>
      </c>
      <c r="D14" s="7" t="s">
        <v>13</v>
      </c>
      <c r="E14" s="7">
        <v>404.77</v>
      </c>
      <c r="F14" s="6">
        <f t="shared" ref="F14:F18" si="1">E14*C14</f>
        <v>9147.8019999999997</v>
      </c>
    </row>
    <row r="15" spans="1:7" ht="15.75" customHeight="1">
      <c r="A15" s="4">
        <v>11</v>
      </c>
      <c r="B15" s="9" t="s">
        <v>56</v>
      </c>
      <c r="C15" s="6">
        <v>63.13</v>
      </c>
      <c r="D15" s="7" t="s">
        <v>13</v>
      </c>
      <c r="E15" s="7">
        <v>765.85</v>
      </c>
      <c r="F15" s="6">
        <f t="shared" si="1"/>
        <v>48348.110500000003</v>
      </c>
    </row>
    <row r="16" spans="1:7" ht="15.75" customHeight="1">
      <c r="A16" s="4">
        <v>12</v>
      </c>
      <c r="B16" s="9" t="s">
        <v>85</v>
      </c>
      <c r="C16" s="6">
        <v>130.80000000000001</v>
      </c>
      <c r="D16" s="7" t="s">
        <v>13</v>
      </c>
      <c r="E16" s="7">
        <v>730.6</v>
      </c>
      <c r="F16" s="6">
        <f t="shared" si="1"/>
        <v>95562.48000000001</v>
      </c>
    </row>
    <row r="17" spans="1:6">
      <c r="A17" s="4">
        <v>13</v>
      </c>
      <c r="B17" s="9" t="s">
        <v>211</v>
      </c>
      <c r="C17" s="6">
        <v>34.5</v>
      </c>
      <c r="D17" s="7" t="s">
        <v>13</v>
      </c>
      <c r="E17" s="7">
        <v>458.72</v>
      </c>
      <c r="F17" s="6">
        <f t="shared" si="1"/>
        <v>15825.84</v>
      </c>
    </row>
    <row r="18" spans="1:6">
      <c r="A18" s="4">
        <v>14</v>
      </c>
      <c r="B18" s="9" t="s">
        <v>26</v>
      </c>
      <c r="C18" s="6">
        <v>184.37</v>
      </c>
      <c r="D18" s="7" t="s">
        <v>13</v>
      </c>
      <c r="E18" s="7">
        <v>167.7</v>
      </c>
      <c r="F18" s="6">
        <f t="shared" si="1"/>
        <v>30918.848999999998</v>
      </c>
    </row>
    <row r="19" spans="1:6">
      <c r="A19" s="12"/>
      <c r="B19" s="72"/>
      <c r="C19" s="72"/>
      <c r="D19" s="72"/>
      <c r="E19" s="72"/>
      <c r="F19" s="13">
        <f>SUM(F5:F18)</f>
        <v>946143.78302029998</v>
      </c>
    </row>
    <row r="20" spans="1:6">
      <c r="A20" s="14"/>
      <c r="B20" s="15"/>
      <c r="C20" s="15"/>
      <c r="D20" s="15"/>
      <c r="E20" s="15"/>
      <c r="F20" s="16"/>
    </row>
    <row r="21" spans="1:6">
      <c r="A21" s="14"/>
      <c r="B21" s="15"/>
      <c r="C21" s="15"/>
      <c r="D21" s="15"/>
      <c r="E21" s="15"/>
      <c r="F21" s="16"/>
    </row>
    <row r="22" spans="1:6" ht="50.25" customHeight="1">
      <c r="B22" s="66" t="s">
        <v>27</v>
      </c>
      <c r="C22" s="66"/>
      <c r="D22" s="66"/>
      <c r="E22" s="66"/>
      <c r="F22" s="66"/>
    </row>
  </sheetData>
  <mergeCells count="5">
    <mergeCell ref="A1:F1"/>
    <mergeCell ref="A2:F2"/>
    <mergeCell ref="A3:F3"/>
    <mergeCell ref="B19:E19"/>
    <mergeCell ref="B22:F22"/>
  </mergeCells>
  <pageMargins left="0.16" right="0.22"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G42"/>
  <sheetViews>
    <sheetView topLeftCell="A7"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1" customHeight="1">
      <c r="A3" s="71" t="s">
        <v>295</v>
      </c>
      <c r="B3" s="71"/>
      <c r="C3" s="71"/>
      <c r="D3" s="71"/>
      <c r="E3" s="71"/>
      <c r="F3" s="71"/>
      <c r="G3" s="2"/>
    </row>
    <row r="4" spans="1:7">
      <c r="A4" s="3" t="s">
        <v>3</v>
      </c>
      <c r="B4" s="3" t="s">
        <v>4</v>
      </c>
      <c r="C4" s="3" t="s">
        <v>5</v>
      </c>
      <c r="D4" s="3" t="s">
        <v>6</v>
      </c>
      <c r="E4" s="3" t="s">
        <v>7</v>
      </c>
      <c r="F4" s="3" t="s">
        <v>8</v>
      </c>
    </row>
    <row r="5" spans="1:7" ht="114.75">
      <c r="A5" s="8" t="s">
        <v>116</v>
      </c>
      <c r="B5" s="9" t="s">
        <v>12</v>
      </c>
      <c r="C5" s="6">
        <v>11.72</v>
      </c>
      <c r="D5" s="7" t="s">
        <v>13</v>
      </c>
      <c r="E5" s="7">
        <v>112.53</v>
      </c>
      <c r="F5" s="6">
        <f>E5*C5</f>
        <v>1318.8516000000002</v>
      </c>
    </row>
    <row r="6" spans="1:7" ht="78" customHeight="1">
      <c r="A6" s="8" t="s">
        <v>117</v>
      </c>
      <c r="B6" s="9" t="s">
        <v>15</v>
      </c>
      <c r="C6" s="6">
        <v>23.42</v>
      </c>
      <c r="D6" s="7" t="s">
        <v>13</v>
      </c>
      <c r="E6" s="7">
        <v>228.47</v>
      </c>
      <c r="F6" s="6">
        <f t="shared" ref="F6:F38" si="0">E6*C6</f>
        <v>5350.7674000000006</v>
      </c>
    </row>
    <row r="7" spans="1:7" ht="63">
      <c r="A7" s="8" t="s">
        <v>296</v>
      </c>
      <c r="B7" s="52" t="s">
        <v>171</v>
      </c>
      <c r="C7" s="6">
        <v>93.79</v>
      </c>
      <c r="D7" s="7" t="s">
        <v>45</v>
      </c>
      <c r="E7" s="7">
        <v>233.78</v>
      </c>
      <c r="F7" s="6">
        <f t="shared" si="0"/>
        <v>21926.226200000001</v>
      </c>
    </row>
    <row r="8" spans="1:7" ht="135">
      <c r="A8" s="8" t="s">
        <v>207</v>
      </c>
      <c r="B8" s="53" t="s">
        <v>28</v>
      </c>
      <c r="C8" s="6">
        <v>1.26</v>
      </c>
      <c r="D8" s="7" t="s">
        <v>13</v>
      </c>
      <c r="E8" s="7">
        <v>5913.66</v>
      </c>
      <c r="F8" s="6">
        <f t="shared" si="0"/>
        <v>7451.2115999999996</v>
      </c>
    </row>
    <row r="9" spans="1:7" ht="141.75">
      <c r="A9" s="17" t="s">
        <v>217</v>
      </c>
      <c r="B9" s="52" t="s">
        <v>218</v>
      </c>
      <c r="C9" s="6">
        <v>1.53</v>
      </c>
      <c r="D9" s="7" t="s">
        <v>13</v>
      </c>
      <c r="E9" s="7">
        <v>6543.32</v>
      </c>
      <c r="F9" s="6">
        <f t="shared" si="0"/>
        <v>10011.2796</v>
      </c>
    </row>
    <row r="10" spans="1:7" ht="126">
      <c r="A10" s="8" t="s">
        <v>297</v>
      </c>
      <c r="B10" s="52" t="s">
        <v>177</v>
      </c>
      <c r="C10" s="6">
        <v>4.6900000000000004</v>
      </c>
      <c r="D10" s="7" t="s">
        <v>13</v>
      </c>
      <c r="E10" s="7">
        <v>7647.84</v>
      </c>
      <c r="F10" s="6">
        <f t="shared" si="0"/>
        <v>35868.369600000005</v>
      </c>
    </row>
    <row r="11" spans="1:7" ht="126">
      <c r="A11" s="39" t="s">
        <v>298</v>
      </c>
      <c r="B11" s="52" t="s">
        <v>173</v>
      </c>
      <c r="C11" s="6">
        <v>2.74</v>
      </c>
      <c r="D11" s="7" t="s">
        <v>13</v>
      </c>
      <c r="E11" s="41">
        <v>7086.37</v>
      </c>
      <c r="F11" s="6">
        <f t="shared" si="0"/>
        <v>19416.6538</v>
      </c>
    </row>
    <row r="12" spans="1:7" ht="114">
      <c r="A12" s="8" t="s">
        <v>299</v>
      </c>
      <c r="B12" s="54" t="s">
        <v>300</v>
      </c>
      <c r="C12" s="6">
        <v>5.0999999999999996</v>
      </c>
      <c r="D12" s="7" t="s">
        <v>13</v>
      </c>
      <c r="E12" s="7">
        <v>3921.08</v>
      </c>
      <c r="F12" s="6">
        <f t="shared" si="0"/>
        <v>19997.507999999998</v>
      </c>
    </row>
    <row r="13" spans="1:7" ht="114">
      <c r="A13" s="8" t="s">
        <v>301</v>
      </c>
      <c r="B13" s="54" t="s">
        <v>302</v>
      </c>
      <c r="C13" s="6">
        <v>27.67</v>
      </c>
      <c r="D13" s="7" t="s">
        <v>13</v>
      </c>
      <c r="E13" s="7">
        <v>4011.07</v>
      </c>
      <c r="F13" s="6">
        <f t="shared" si="0"/>
        <v>110986.30690000001</v>
      </c>
    </row>
    <row r="14" spans="1:7" ht="126">
      <c r="A14" s="8" t="s">
        <v>303</v>
      </c>
      <c r="B14" s="52" t="s">
        <v>304</v>
      </c>
      <c r="C14" s="6">
        <v>0.61</v>
      </c>
      <c r="D14" s="7" t="s">
        <v>13</v>
      </c>
      <c r="E14" s="7">
        <v>8065.45</v>
      </c>
      <c r="F14" s="6">
        <f t="shared" si="0"/>
        <v>4919.9245000000001</v>
      </c>
    </row>
    <row r="15" spans="1:7" ht="126">
      <c r="A15" s="17" t="s">
        <v>305</v>
      </c>
      <c r="B15" s="52" t="s">
        <v>306</v>
      </c>
      <c r="C15" s="6">
        <v>1.21</v>
      </c>
      <c r="D15" s="7" t="s">
        <v>13</v>
      </c>
      <c r="E15" s="7">
        <v>7117.44</v>
      </c>
      <c r="F15" s="6">
        <f t="shared" si="0"/>
        <v>8612.1023999999998</v>
      </c>
    </row>
    <row r="16" spans="1:7" ht="126">
      <c r="A16" s="17" t="s">
        <v>307</v>
      </c>
      <c r="B16" s="52" t="s">
        <v>175</v>
      </c>
      <c r="C16" s="6">
        <v>1.38</v>
      </c>
      <c r="D16" s="7" t="s">
        <v>13</v>
      </c>
      <c r="E16" s="7">
        <v>8928.5</v>
      </c>
      <c r="F16" s="6">
        <f t="shared" si="0"/>
        <v>12321.33</v>
      </c>
    </row>
    <row r="17" spans="1:6" ht="126">
      <c r="A17" s="17" t="s">
        <v>308</v>
      </c>
      <c r="B17" s="52" t="s">
        <v>179</v>
      </c>
      <c r="C17" s="6">
        <v>8.84</v>
      </c>
      <c r="D17" s="7" t="s">
        <v>13</v>
      </c>
      <c r="E17" s="7">
        <v>8235.61</v>
      </c>
      <c r="F17" s="6">
        <f t="shared" si="0"/>
        <v>72802.792400000006</v>
      </c>
    </row>
    <row r="18" spans="1:6" ht="189">
      <c r="A18" s="17" t="s">
        <v>309</v>
      </c>
      <c r="B18" s="52" t="s">
        <v>310</v>
      </c>
      <c r="C18" s="6">
        <v>3.35</v>
      </c>
      <c r="D18" s="7" t="s">
        <v>45</v>
      </c>
      <c r="E18" s="7">
        <v>1022.91</v>
      </c>
      <c r="F18" s="6">
        <f t="shared" si="0"/>
        <v>3426.7485000000001</v>
      </c>
    </row>
    <row r="19" spans="1:6" ht="50.25" customHeight="1">
      <c r="A19" s="17" t="s">
        <v>311</v>
      </c>
      <c r="B19" s="52" t="s">
        <v>312</v>
      </c>
      <c r="C19" s="6">
        <v>1.34</v>
      </c>
      <c r="D19" s="7" t="s">
        <v>13</v>
      </c>
      <c r="E19" s="7">
        <v>12524.69</v>
      </c>
      <c r="F19" s="6">
        <f t="shared" si="0"/>
        <v>16783.084600000002</v>
      </c>
    </row>
    <row r="20" spans="1:6" ht="99.75">
      <c r="A20" s="17" t="s">
        <v>313</v>
      </c>
      <c r="B20" s="55" t="s">
        <v>314</v>
      </c>
      <c r="C20" s="6">
        <v>4</v>
      </c>
      <c r="D20" s="7" t="s">
        <v>315</v>
      </c>
      <c r="E20" s="7">
        <v>97.3</v>
      </c>
      <c r="F20" s="6">
        <f t="shared" si="0"/>
        <v>389.2</v>
      </c>
    </row>
    <row r="21" spans="1:6" ht="128.25">
      <c r="A21" s="17" t="s">
        <v>316</v>
      </c>
      <c r="B21" s="55" t="s">
        <v>317</v>
      </c>
      <c r="C21" s="6">
        <v>13.2</v>
      </c>
      <c r="D21" s="7" t="s">
        <v>45</v>
      </c>
      <c r="E21" s="7">
        <v>2907.19</v>
      </c>
      <c r="F21" s="6">
        <f t="shared" si="0"/>
        <v>38374.907999999996</v>
      </c>
    </row>
    <row r="22" spans="1:6" ht="85.5">
      <c r="A22" s="17" t="s">
        <v>318</v>
      </c>
      <c r="B22" s="55" t="s">
        <v>319</v>
      </c>
      <c r="C22" s="6">
        <v>216</v>
      </c>
      <c r="D22" s="7" t="s">
        <v>320</v>
      </c>
      <c r="E22" s="7">
        <v>57.69</v>
      </c>
      <c r="F22" s="6">
        <f t="shared" si="0"/>
        <v>12461.039999999999</v>
      </c>
    </row>
    <row r="23" spans="1:6" ht="141.75">
      <c r="A23" s="17" t="s">
        <v>321</v>
      </c>
      <c r="B23" s="56" t="s">
        <v>322</v>
      </c>
      <c r="C23" s="6">
        <v>69.83</v>
      </c>
      <c r="D23" s="7" t="s">
        <v>45</v>
      </c>
      <c r="E23" s="7">
        <v>2697.15</v>
      </c>
      <c r="F23" s="6">
        <f t="shared" si="0"/>
        <v>188341.98449999999</v>
      </c>
    </row>
    <row r="24" spans="1:6" ht="141.75">
      <c r="A24" s="17" t="s">
        <v>323</v>
      </c>
      <c r="B24" s="56" t="s">
        <v>324</v>
      </c>
      <c r="C24" s="6">
        <v>18.82</v>
      </c>
      <c r="D24" s="7" t="s">
        <v>45</v>
      </c>
      <c r="E24" s="7">
        <v>3056.93</v>
      </c>
      <c r="F24" s="6">
        <f t="shared" si="0"/>
        <v>57531.422599999998</v>
      </c>
    </row>
    <row r="25" spans="1:6" ht="120">
      <c r="A25" s="17" t="s">
        <v>325</v>
      </c>
      <c r="B25" s="57" t="s">
        <v>192</v>
      </c>
      <c r="C25" s="6">
        <v>86.99</v>
      </c>
      <c r="D25" s="7" t="s">
        <v>45</v>
      </c>
      <c r="E25" s="7">
        <v>154.79</v>
      </c>
      <c r="F25" s="6">
        <f t="shared" si="0"/>
        <v>13465.182099999998</v>
      </c>
    </row>
    <row r="26" spans="1:6" ht="78.75">
      <c r="A26" s="17" t="s">
        <v>326</v>
      </c>
      <c r="B26" s="58" t="s">
        <v>188</v>
      </c>
      <c r="C26" s="6">
        <v>100.06</v>
      </c>
      <c r="D26" s="7" t="s">
        <v>45</v>
      </c>
      <c r="E26" s="7">
        <v>133.78</v>
      </c>
      <c r="F26" s="6">
        <f t="shared" si="0"/>
        <v>13386.0268</v>
      </c>
    </row>
    <row r="27" spans="1:6" ht="47.25">
      <c r="A27" s="17" t="s">
        <v>327</v>
      </c>
      <c r="B27" s="52" t="s">
        <v>328</v>
      </c>
      <c r="C27" s="6">
        <v>17.89</v>
      </c>
      <c r="D27" s="7" t="s">
        <v>45</v>
      </c>
      <c r="E27" s="7">
        <v>191.59</v>
      </c>
      <c r="F27" s="6">
        <f t="shared" si="0"/>
        <v>3427.5451000000003</v>
      </c>
    </row>
    <row r="28" spans="1:6" ht="63.75">
      <c r="A28" s="17" t="s">
        <v>329</v>
      </c>
      <c r="B28" s="59" t="s">
        <v>330</v>
      </c>
      <c r="C28" s="6">
        <v>272.12</v>
      </c>
      <c r="D28" s="7" t="s">
        <v>45</v>
      </c>
      <c r="E28" s="7">
        <v>125.34</v>
      </c>
      <c r="F28" s="6">
        <f t="shared" si="0"/>
        <v>34107.520799999998</v>
      </c>
    </row>
    <row r="29" spans="1:6" ht="47.25">
      <c r="A29" s="17" t="s">
        <v>331</v>
      </c>
      <c r="B29" s="52" t="s">
        <v>332</v>
      </c>
      <c r="C29" s="6">
        <v>372.18</v>
      </c>
      <c r="D29" s="7" t="s">
        <v>45</v>
      </c>
      <c r="E29" s="7">
        <v>118.7</v>
      </c>
      <c r="F29" s="6">
        <f t="shared" si="0"/>
        <v>44177.766000000003</v>
      </c>
    </row>
    <row r="30" spans="1:6" ht="63">
      <c r="A30" s="17" t="s">
        <v>333</v>
      </c>
      <c r="B30" s="52" t="s">
        <v>334</v>
      </c>
      <c r="C30" s="6">
        <v>26.39</v>
      </c>
      <c r="D30" s="7" t="s">
        <v>45</v>
      </c>
      <c r="E30" s="7">
        <v>53.22</v>
      </c>
      <c r="F30" s="6">
        <f t="shared" si="0"/>
        <v>1404.4757999999999</v>
      </c>
    </row>
    <row r="31" spans="1:6" ht="114">
      <c r="A31" s="17" t="s">
        <v>335</v>
      </c>
      <c r="B31" s="55" t="s">
        <v>183</v>
      </c>
      <c r="C31" s="19">
        <v>1.9370000000000001</v>
      </c>
      <c r="D31" s="7" t="s">
        <v>31</v>
      </c>
      <c r="E31" s="7">
        <v>53433.91</v>
      </c>
      <c r="F31" s="6">
        <f t="shared" si="0"/>
        <v>103501.48367000002</v>
      </c>
    </row>
    <row r="32" spans="1:6" ht="63.75">
      <c r="A32" s="17" t="s">
        <v>336</v>
      </c>
      <c r="B32" s="60" t="s">
        <v>194</v>
      </c>
      <c r="C32" s="6">
        <v>372.18</v>
      </c>
      <c r="D32" s="7" t="s">
        <v>45</v>
      </c>
      <c r="E32" s="7">
        <v>81.14</v>
      </c>
      <c r="F32" s="6">
        <f t="shared" si="0"/>
        <v>30198.6852</v>
      </c>
    </row>
    <row r="33" spans="1:6" ht="18.75">
      <c r="A33" s="8">
        <v>29</v>
      </c>
      <c r="B33" s="11" t="s">
        <v>21</v>
      </c>
      <c r="C33" s="6"/>
      <c r="D33" s="7"/>
      <c r="E33" s="7"/>
      <c r="F33" s="6"/>
    </row>
    <row r="34" spans="1:6" ht="15.75">
      <c r="A34" s="8">
        <v>30</v>
      </c>
      <c r="B34" s="9" t="s">
        <v>337</v>
      </c>
      <c r="C34" s="6">
        <v>23.42</v>
      </c>
      <c r="D34" s="7" t="s">
        <v>16</v>
      </c>
      <c r="E34" s="7">
        <v>404.77</v>
      </c>
      <c r="F34" s="6">
        <f t="shared" si="0"/>
        <v>9479.7134000000005</v>
      </c>
    </row>
    <row r="35" spans="1:6" ht="15.75">
      <c r="A35" s="8">
        <v>31</v>
      </c>
      <c r="B35" s="9" t="s">
        <v>338</v>
      </c>
      <c r="C35" s="6">
        <v>29.67</v>
      </c>
      <c r="D35" s="7" t="s">
        <v>16</v>
      </c>
      <c r="E35" s="7">
        <v>765.85</v>
      </c>
      <c r="F35" s="6">
        <f t="shared" si="0"/>
        <v>22722.769500000002</v>
      </c>
    </row>
    <row r="36" spans="1:6" ht="15.75">
      <c r="A36" s="8">
        <v>32</v>
      </c>
      <c r="B36" s="9" t="s">
        <v>339</v>
      </c>
      <c r="C36" s="6">
        <v>1.18</v>
      </c>
      <c r="D36" s="7" t="s">
        <v>16</v>
      </c>
      <c r="E36" s="7">
        <v>499.76</v>
      </c>
      <c r="F36" s="6">
        <f t="shared" si="0"/>
        <v>589.71679999999992</v>
      </c>
    </row>
    <row r="37" spans="1:6">
      <c r="A37" s="8">
        <v>33</v>
      </c>
      <c r="B37" s="9" t="s">
        <v>340</v>
      </c>
      <c r="C37" s="6">
        <v>16.353000000000002</v>
      </c>
      <c r="D37" s="7" t="s">
        <v>341</v>
      </c>
      <c r="E37" s="7">
        <v>780.21</v>
      </c>
      <c r="F37" s="6">
        <f>E37*C37</f>
        <v>12758.774130000002</v>
      </c>
    </row>
    <row r="38" spans="1:6" ht="15.75">
      <c r="A38" s="8">
        <v>34</v>
      </c>
      <c r="B38" s="9" t="s">
        <v>60</v>
      </c>
      <c r="C38" s="6">
        <v>22.4</v>
      </c>
      <c r="D38" s="7" t="s">
        <v>16</v>
      </c>
      <c r="E38" s="7">
        <v>458.72</v>
      </c>
      <c r="F38" s="6">
        <f t="shared" si="0"/>
        <v>10275.328</v>
      </c>
    </row>
    <row r="39" spans="1:6">
      <c r="A39" s="12"/>
      <c r="B39" s="72"/>
      <c r="C39" s="72"/>
      <c r="D39" s="72"/>
      <c r="E39" s="72"/>
      <c r="F39" s="13">
        <f>SUM(F5:F38)</f>
        <v>947786.6995000001</v>
      </c>
    </row>
    <row r="40" spans="1:6">
      <c r="A40" s="14"/>
      <c r="B40" s="15"/>
      <c r="C40" s="15"/>
      <c r="D40" s="15"/>
      <c r="E40" s="15"/>
      <c r="F40" s="16"/>
    </row>
    <row r="41" spans="1:6">
      <c r="A41" s="14"/>
      <c r="B41" s="15"/>
      <c r="C41" s="15"/>
      <c r="D41" s="15"/>
      <c r="E41" s="15"/>
      <c r="F41" s="16"/>
    </row>
    <row r="42" spans="1:6">
      <c r="B42" s="66" t="s">
        <v>27</v>
      </c>
      <c r="C42" s="66"/>
      <c r="D42" s="66"/>
      <c r="E42" s="66"/>
      <c r="F42" s="66"/>
    </row>
  </sheetData>
  <mergeCells count="5">
    <mergeCell ref="B39:E39"/>
    <mergeCell ref="B42:F42"/>
    <mergeCell ref="A1:F1"/>
    <mergeCell ref="A2:F2"/>
    <mergeCell ref="A3:F3"/>
  </mergeCells>
  <pageMargins left="0.34" right="0.15"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1.5" customHeight="1">
      <c r="A3" s="71" t="s">
        <v>156</v>
      </c>
      <c r="B3" s="71"/>
      <c r="C3" s="71"/>
      <c r="D3" s="71"/>
      <c r="E3" s="71"/>
      <c r="F3" s="71"/>
      <c r="G3" s="2"/>
    </row>
    <row r="4" spans="1:7">
      <c r="A4" s="3" t="s">
        <v>3</v>
      </c>
      <c r="B4" s="3" t="s">
        <v>4</v>
      </c>
      <c r="C4" s="3" t="s">
        <v>5</v>
      </c>
      <c r="D4" s="3" t="s">
        <v>6</v>
      </c>
      <c r="E4" s="3" t="s">
        <v>7</v>
      </c>
      <c r="F4" s="3" t="s">
        <v>8</v>
      </c>
    </row>
    <row r="5" spans="1:7" ht="114.75">
      <c r="A5" s="8" t="s">
        <v>116</v>
      </c>
      <c r="B5" s="9" t="s">
        <v>12</v>
      </c>
      <c r="C5" s="6">
        <v>11.39</v>
      </c>
      <c r="D5" s="7" t="s">
        <v>13</v>
      </c>
      <c r="E5" s="7">
        <v>112.53</v>
      </c>
      <c r="F5" s="6">
        <f t="shared" ref="F5:F14" si="0">E5*C5</f>
        <v>1281.7167000000002</v>
      </c>
    </row>
    <row r="6" spans="1:7" ht="89.25">
      <c r="A6" s="8" t="s">
        <v>117</v>
      </c>
      <c r="B6" s="10" t="s">
        <v>15</v>
      </c>
      <c r="C6" s="6">
        <v>4.25</v>
      </c>
      <c r="D6" s="7" t="s">
        <v>16</v>
      </c>
      <c r="E6" s="7">
        <v>228.47</v>
      </c>
      <c r="F6" s="6">
        <f t="shared" si="0"/>
        <v>970.99749999999995</v>
      </c>
    </row>
    <row r="7" spans="1:7" ht="63.75">
      <c r="A7" s="8" t="s">
        <v>119</v>
      </c>
      <c r="B7" s="9" t="s">
        <v>18</v>
      </c>
      <c r="C7" s="6">
        <v>7.14</v>
      </c>
      <c r="D7" s="7" t="s">
        <v>16</v>
      </c>
      <c r="E7" s="7">
        <v>1191.77</v>
      </c>
      <c r="F7" s="6">
        <f t="shared" si="0"/>
        <v>8509.237799999999</v>
      </c>
    </row>
    <row r="8" spans="1:7" ht="102">
      <c r="A8" s="8" t="s">
        <v>120</v>
      </c>
      <c r="B8" s="9" t="s">
        <v>20</v>
      </c>
      <c r="C8" s="46">
        <v>28.329899999999999</v>
      </c>
      <c r="D8" s="7" t="s">
        <v>16</v>
      </c>
      <c r="E8" s="7">
        <v>6543.22</v>
      </c>
      <c r="F8" s="6">
        <f t="shared" si="0"/>
        <v>185368.768278</v>
      </c>
    </row>
    <row r="9" spans="1:7" ht="18.75">
      <c r="A9" s="4">
        <v>5</v>
      </c>
      <c r="B9" s="11" t="s">
        <v>21</v>
      </c>
      <c r="C9" s="6"/>
      <c r="D9" s="7"/>
      <c r="E9" s="7"/>
      <c r="F9" s="6"/>
    </row>
    <row r="10" spans="1:7">
      <c r="A10" s="4">
        <v>6</v>
      </c>
      <c r="B10" s="9" t="s">
        <v>22</v>
      </c>
      <c r="C10" s="6">
        <v>17.420000000000002</v>
      </c>
      <c r="D10" s="7" t="s">
        <v>13</v>
      </c>
      <c r="E10" s="7">
        <v>377.81</v>
      </c>
      <c r="F10" s="6">
        <f t="shared" si="0"/>
        <v>6581.4502000000011</v>
      </c>
    </row>
    <row r="11" spans="1:7">
      <c r="A11" s="4">
        <v>7</v>
      </c>
      <c r="B11" s="9" t="s">
        <v>23</v>
      </c>
      <c r="C11" s="6">
        <v>12.17</v>
      </c>
      <c r="D11" s="7" t="s">
        <v>13</v>
      </c>
      <c r="E11" s="7">
        <v>788.13</v>
      </c>
      <c r="F11" s="6">
        <f t="shared" si="0"/>
        <v>9591.5421000000006</v>
      </c>
    </row>
    <row r="12" spans="1:7">
      <c r="A12" s="4">
        <v>8</v>
      </c>
      <c r="B12" s="9" t="s">
        <v>157</v>
      </c>
      <c r="C12" s="6">
        <v>7.14</v>
      </c>
      <c r="D12" s="7" t="s">
        <v>13</v>
      </c>
      <c r="E12" s="7">
        <v>756.83</v>
      </c>
      <c r="F12" s="6">
        <f t="shared" si="0"/>
        <v>5403.7662</v>
      </c>
    </row>
    <row r="13" spans="1:7">
      <c r="A13" s="4">
        <v>9</v>
      </c>
      <c r="B13" s="9" t="s">
        <v>60</v>
      </c>
      <c r="C13" s="6">
        <v>24.34</v>
      </c>
      <c r="D13" s="7" t="s">
        <v>13</v>
      </c>
      <c r="E13" s="7">
        <v>482.26</v>
      </c>
      <c r="F13" s="6">
        <f t="shared" si="0"/>
        <v>11738.2084</v>
      </c>
    </row>
    <row r="14" spans="1:7">
      <c r="A14" s="4">
        <v>10</v>
      </c>
      <c r="B14" s="9" t="s">
        <v>26</v>
      </c>
      <c r="C14" s="6">
        <v>11.39</v>
      </c>
      <c r="D14" s="7" t="s">
        <v>13</v>
      </c>
      <c r="E14" s="7">
        <v>167.71</v>
      </c>
      <c r="F14" s="6">
        <f t="shared" si="0"/>
        <v>1910.2169000000001</v>
      </c>
    </row>
    <row r="15" spans="1:7">
      <c r="A15" s="12"/>
      <c r="B15" s="72"/>
      <c r="C15" s="72"/>
      <c r="D15" s="72"/>
      <c r="E15" s="72"/>
      <c r="F15" s="13">
        <f>SUM(F5:F14)</f>
        <v>231355.90407799999</v>
      </c>
    </row>
    <row r="16" spans="1:7">
      <c r="A16" s="14"/>
      <c r="B16" s="15"/>
      <c r="C16" s="15"/>
      <c r="D16" s="15"/>
      <c r="E16" s="15"/>
      <c r="F16" s="16"/>
    </row>
    <row r="17" spans="1:6">
      <c r="A17" s="14"/>
      <c r="B17" s="15"/>
      <c r="C17" s="15"/>
      <c r="D17" s="15"/>
      <c r="E17" s="15"/>
      <c r="F17" s="16"/>
    </row>
    <row r="18" spans="1:6" ht="41.25" customHeight="1">
      <c r="B18" s="66" t="s">
        <v>32</v>
      </c>
      <c r="C18" s="66"/>
      <c r="D18" s="66"/>
      <c r="E18" s="66"/>
      <c r="F18" s="66"/>
    </row>
  </sheetData>
  <mergeCells count="5">
    <mergeCell ref="A1:F1"/>
    <mergeCell ref="A2:F2"/>
    <mergeCell ref="A3:F3"/>
    <mergeCell ref="B15:E15"/>
    <mergeCell ref="B18:F18"/>
  </mergeCells>
  <pageMargins left="0.24" right="0.26"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3.7109375" customWidth="1"/>
  </cols>
  <sheetData>
    <row r="1" spans="1:7" ht="18.75">
      <c r="A1" s="67" t="s">
        <v>0</v>
      </c>
      <c r="B1" s="68"/>
      <c r="C1" s="68"/>
      <c r="D1" s="68"/>
      <c r="E1" s="68"/>
      <c r="F1" s="68"/>
      <c r="G1" s="1"/>
    </row>
    <row r="2" spans="1:7" ht="18.75">
      <c r="A2" s="69" t="s">
        <v>1</v>
      </c>
      <c r="B2" s="70"/>
      <c r="C2" s="70"/>
      <c r="D2" s="70"/>
      <c r="E2" s="70"/>
      <c r="F2" s="70"/>
      <c r="G2" s="1"/>
    </row>
    <row r="3" spans="1:7" ht="39.75" customHeight="1">
      <c r="A3" s="71" t="s">
        <v>288</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41.54</v>
      </c>
      <c r="D6" s="7" t="s">
        <v>13</v>
      </c>
      <c r="E6" s="7">
        <v>112.53</v>
      </c>
      <c r="F6" s="6">
        <f t="shared" ref="F6:F9" si="0">E6*C6</f>
        <v>4674.4961999999996</v>
      </c>
    </row>
    <row r="7" spans="1:7" ht="89.25">
      <c r="A7" s="8" t="s">
        <v>14</v>
      </c>
      <c r="B7" s="10" t="s">
        <v>15</v>
      </c>
      <c r="C7" s="6">
        <v>15.58</v>
      </c>
      <c r="D7" s="7" t="s">
        <v>16</v>
      </c>
      <c r="E7" s="7">
        <v>228.47</v>
      </c>
      <c r="F7" s="6">
        <f t="shared" si="0"/>
        <v>3559.5626000000002</v>
      </c>
    </row>
    <row r="8" spans="1:7" ht="63.75">
      <c r="A8" s="8" t="s">
        <v>17</v>
      </c>
      <c r="B8" s="9" t="s">
        <v>18</v>
      </c>
      <c r="C8" s="6">
        <v>25.97</v>
      </c>
      <c r="D8" s="7" t="s">
        <v>16</v>
      </c>
      <c r="E8" s="7">
        <v>1191.77</v>
      </c>
      <c r="F8" s="6">
        <f t="shared" si="0"/>
        <v>30950.266899999999</v>
      </c>
    </row>
    <row r="9" spans="1:7" ht="102">
      <c r="A9" s="8" t="s">
        <v>19</v>
      </c>
      <c r="B9" s="9" t="s">
        <v>20</v>
      </c>
      <c r="C9" s="6">
        <v>31.16</v>
      </c>
      <c r="D9" s="7" t="s">
        <v>16</v>
      </c>
      <c r="E9" s="7">
        <v>6543.32</v>
      </c>
      <c r="F9" s="6">
        <f t="shared" si="0"/>
        <v>203889.8512</v>
      </c>
    </row>
    <row r="10" spans="1:7" ht="18.75">
      <c r="A10" s="8">
        <v>6</v>
      </c>
      <c r="B10" s="11" t="s">
        <v>21</v>
      </c>
      <c r="C10" s="6"/>
      <c r="D10" s="7"/>
      <c r="E10" s="7"/>
      <c r="F10" s="6"/>
    </row>
    <row r="11" spans="1:7" ht="15.75">
      <c r="A11" s="8" t="s">
        <v>53</v>
      </c>
      <c r="B11" s="9" t="s">
        <v>54</v>
      </c>
      <c r="C11" s="6">
        <v>15.58</v>
      </c>
      <c r="D11" s="7" t="s">
        <v>16</v>
      </c>
      <c r="E11" s="7">
        <v>404.77</v>
      </c>
      <c r="F11" s="6">
        <f t="shared" ref="F11:F15" si="1">E11*C11</f>
        <v>6306.3166000000001</v>
      </c>
    </row>
    <row r="12" spans="1:7" ht="15.75">
      <c r="A12" s="8" t="s">
        <v>55</v>
      </c>
      <c r="B12" s="9" t="s">
        <v>56</v>
      </c>
      <c r="C12" s="6">
        <v>13.4</v>
      </c>
      <c r="D12" s="7" t="s">
        <v>16</v>
      </c>
      <c r="E12" s="7">
        <v>765.85</v>
      </c>
      <c r="F12" s="6">
        <f t="shared" si="1"/>
        <v>10262.390000000001</v>
      </c>
    </row>
    <row r="13" spans="1:7" ht="15.75">
      <c r="A13" s="8" t="s">
        <v>57</v>
      </c>
      <c r="B13" s="9" t="s">
        <v>58</v>
      </c>
      <c r="C13" s="6">
        <v>25.97</v>
      </c>
      <c r="D13" s="7" t="s">
        <v>16</v>
      </c>
      <c r="E13" s="7">
        <v>730.6</v>
      </c>
      <c r="F13" s="6">
        <f t="shared" si="1"/>
        <v>18973.682000000001</v>
      </c>
    </row>
    <row r="14" spans="1:7" ht="15.75">
      <c r="A14" s="8" t="s">
        <v>59</v>
      </c>
      <c r="B14" s="9" t="s">
        <v>60</v>
      </c>
      <c r="C14" s="6">
        <v>26.8</v>
      </c>
      <c r="D14" s="7" t="s">
        <v>16</v>
      </c>
      <c r="E14" s="7">
        <v>458.72</v>
      </c>
      <c r="F14" s="6">
        <f t="shared" si="1"/>
        <v>12293.696000000002</v>
      </c>
    </row>
    <row r="15" spans="1:7" ht="15.75">
      <c r="A15" s="8" t="s">
        <v>61</v>
      </c>
      <c r="B15" s="9" t="s">
        <v>62</v>
      </c>
      <c r="C15" s="6">
        <v>41.54</v>
      </c>
      <c r="D15" s="7" t="s">
        <v>16</v>
      </c>
      <c r="E15" s="7">
        <v>167.71</v>
      </c>
      <c r="F15" s="6">
        <f t="shared" si="1"/>
        <v>6966.6734000000006</v>
      </c>
    </row>
    <row r="16" spans="1:7">
      <c r="A16" s="12"/>
      <c r="B16" s="72"/>
      <c r="C16" s="72"/>
      <c r="D16" s="72"/>
      <c r="E16" s="72"/>
      <c r="F16" s="13">
        <f>SUM(F5:F15)</f>
        <v>298364.47490000003</v>
      </c>
    </row>
    <row r="17" spans="1:6">
      <c r="A17" s="14"/>
      <c r="B17" s="15"/>
      <c r="C17" s="15"/>
      <c r="D17" s="15"/>
      <c r="E17" s="15"/>
      <c r="F17" s="16"/>
    </row>
    <row r="18" spans="1:6">
      <c r="A18" s="14"/>
      <c r="B18" s="15"/>
      <c r="C18" s="15"/>
      <c r="D18" s="15"/>
      <c r="E18" s="15"/>
      <c r="F18" s="16"/>
    </row>
    <row r="19" spans="1:6" ht="41.25" customHeight="1">
      <c r="B19" s="66" t="s">
        <v>32</v>
      </c>
      <c r="C19" s="66"/>
      <c r="D19" s="66"/>
      <c r="E19" s="66"/>
      <c r="F19" s="66"/>
    </row>
  </sheetData>
  <mergeCells count="5">
    <mergeCell ref="A1:F1"/>
    <mergeCell ref="A2:F2"/>
    <mergeCell ref="A3:F3"/>
    <mergeCell ref="B16:E16"/>
    <mergeCell ref="B19:F19"/>
  </mergeCells>
  <pageMargins left="0.24" right="0.16"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G23"/>
  <sheetViews>
    <sheetView topLeftCell="A7"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9" customHeight="1">
      <c r="A3" s="71" t="s">
        <v>168</v>
      </c>
      <c r="B3" s="71"/>
      <c r="C3" s="71"/>
      <c r="D3" s="71"/>
      <c r="E3" s="71"/>
      <c r="F3" s="71"/>
      <c r="G3" s="2"/>
    </row>
    <row r="4" spans="1:7">
      <c r="A4" s="3" t="s">
        <v>3</v>
      </c>
      <c r="B4" s="3" t="s">
        <v>4</v>
      </c>
      <c r="C4" s="3" t="s">
        <v>5</v>
      </c>
      <c r="D4" s="3" t="s">
        <v>6</v>
      </c>
      <c r="E4" s="3" t="s">
        <v>7</v>
      </c>
      <c r="F4" s="3" t="s">
        <v>8</v>
      </c>
    </row>
    <row r="5" spans="1:7" ht="114.75">
      <c r="A5" s="8" t="s">
        <v>116</v>
      </c>
      <c r="B5" s="9" t="s">
        <v>12</v>
      </c>
      <c r="C5" s="6">
        <v>35.07</v>
      </c>
      <c r="D5" s="7" t="s">
        <v>13</v>
      </c>
      <c r="E5" s="7">
        <v>112.53</v>
      </c>
      <c r="F5" s="6">
        <f t="shared" ref="F5:F19" si="0">E5*C5</f>
        <v>3946.4270999999999</v>
      </c>
    </row>
    <row r="6" spans="1:7" ht="89.25">
      <c r="A6" s="8" t="s">
        <v>117</v>
      </c>
      <c r="B6" s="10" t="s">
        <v>15</v>
      </c>
      <c r="C6" s="6">
        <v>14.14</v>
      </c>
      <c r="D6" s="7" t="s">
        <v>16</v>
      </c>
      <c r="E6" s="7">
        <v>228.47</v>
      </c>
      <c r="F6" s="6">
        <f t="shared" si="0"/>
        <v>3230.5658000000003</v>
      </c>
    </row>
    <row r="7" spans="1:7" ht="63.75">
      <c r="A7" s="8" t="s">
        <v>119</v>
      </c>
      <c r="B7" s="9" t="s">
        <v>18</v>
      </c>
      <c r="C7" s="6">
        <v>23.56</v>
      </c>
      <c r="D7" s="7" t="s">
        <v>16</v>
      </c>
      <c r="E7" s="7">
        <v>1191.77</v>
      </c>
      <c r="F7" s="6">
        <f t="shared" si="0"/>
        <v>28078.101199999997</v>
      </c>
    </row>
    <row r="8" spans="1:7" ht="102">
      <c r="A8" s="8" t="s">
        <v>120</v>
      </c>
      <c r="B8" s="9" t="s">
        <v>20</v>
      </c>
      <c r="C8" s="6">
        <v>26.91</v>
      </c>
      <c r="D8" s="7" t="s">
        <v>16</v>
      </c>
      <c r="E8" s="7">
        <v>6543.32</v>
      </c>
      <c r="F8" s="6">
        <f>E8*C8</f>
        <v>176080.74119999999</v>
      </c>
    </row>
    <row r="9" spans="1:7" ht="102">
      <c r="A9" s="8" t="s">
        <v>80</v>
      </c>
      <c r="B9" s="9" t="s">
        <v>28</v>
      </c>
      <c r="C9" s="6">
        <v>0.85</v>
      </c>
      <c r="D9" s="7" t="s">
        <v>16</v>
      </c>
      <c r="E9" s="7">
        <v>5913.66</v>
      </c>
      <c r="F9" s="6">
        <f>E9*C9</f>
        <v>5026.6109999999999</v>
      </c>
    </row>
    <row r="10" spans="1:7" ht="89.25">
      <c r="A10" s="8" t="s">
        <v>81</v>
      </c>
      <c r="B10" s="9" t="s">
        <v>42</v>
      </c>
      <c r="C10" s="6">
        <v>2.04</v>
      </c>
      <c r="D10" s="7" t="s">
        <v>16</v>
      </c>
      <c r="E10" s="7">
        <v>2788.17</v>
      </c>
      <c r="F10" s="6">
        <f t="shared" si="0"/>
        <v>5687.8668000000007</v>
      </c>
    </row>
    <row r="11" spans="1:7" ht="63.75">
      <c r="A11" s="17" t="s">
        <v>82</v>
      </c>
      <c r="B11" s="9" t="s">
        <v>44</v>
      </c>
      <c r="C11" s="6">
        <v>14.5</v>
      </c>
      <c r="D11" s="7" t="s">
        <v>45</v>
      </c>
      <c r="E11" s="7">
        <v>259.29000000000002</v>
      </c>
      <c r="F11" s="6">
        <f t="shared" si="0"/>
        <v>3759.7050000000004</v>
      </c>
    </row>
    <row r="12" spans="1:7" ht="102">
      <c r="A12" s="17" t="s">
        <v>83</v>
      </c>
      <c r="B12" s="9" t="s">
        <v>29</v>
      </c>
      <c r="C12" s="6">
        <v>1.36</v>
      </c>
      <c r="D12" s="7" t="s">
        <v>16</v>
      </c>
      <c r="E12" s="7">
        <v>6219.21</v>
      </c>
      <c r="F12" s="6">
        <f t="shared" si="0"/>
        <v>8458.1256000000012</v>
      </c>
    </row>
    <row r="13" spans="1:7" ht="89.25">
      <c r="A13" s="17" t="s">
        <v>84</v>
      </c>
      <c r="B13" s="9" t="s">
        <v>30</v>
      </c>
      <c r="C13" s="6">
        <v>0.14000000000000001</v>
      </c>
      <c r="D13" s="7" t="s">
        <v>31</v>
      </c>
      <c r="E13" s="7">
        <v>53433.91</v>
      </c>
      <c r="F13" s="6">
        <f t="shared" si="0"/>
        <v>7480.7474000000011</v>
      </c>
    </row>
    <row r="14" spans="1:7" ht="18.75">
      <c r="A14" s="8">
        <v>10</v>
      </c>
      <c r="B14" s="11" t="s">
        <v>21</v>
      </c>
      <c r="C14" s="6"/>
      <c r="D14" s="7"/>
      <c r="E14" s="7"/>
      <c r="F14" s="6"/>
    </row>
    <row r="15" spans="1:7" ht="15.75">
      <c r="A15" s="8" t="s">
        <v>53</v>
      </c>
      <c r="B15" s="9" t="s">
        <v>54</v>
      </c>
      <c r="C15" s="6">
        <v>14.14</v>
      </c>
      <c r="D15" s="7" t="s">
        <v>16</v>
      </c>
      <c r="E15" s="7">
        <v>404.77</v>
      </c>
      <c r="F15" s="6">
        <f t="shared" si="0"/>
        <v>5723.4477999999999</v>
      </c>
    </row>
    <row r="16" spans="1:7" ht="15.75">
      <c r="A16" s="8" t="s">
        <v>55</v>
      </c>
      <c r="B16" s="9" t="s">
        <v>56</v>
      </c>
      <c r="C16" s="6">
        <v>13.54</v>
      </c>
      <c r="D16" s="7" t="s">
        <v>16</v>
      </c>
      <c r="E16" s="7">
        <v>765.85</v>
      </c>
      <c r="F16" s="6">
        <f t="shared" si="0"/>
        <v>10369.609</v>
      </c>
    </row>
    <row r="17" spans="1:6" ht="15.75">
      <c r="A17" s="8" t="s">
        <v>57</v>
      </c>
      <c r="B17" s="9" t="s">
        <v>58</v>
      </c>
      <c r="C17" s="6">
        <v>25.6</v>
      </c>
      <c r="D17" s="7" t="s">
        <v>16</v>
      </c>
      <c r="E17" s="7">
        <v>730.6</v>
      </c>
      <c r="F17" s="6">
        <f t="shared" si="0"/>
        <v>18703.36</v>
      </c>
    </row>
    <row r="18" spans="1:6" ht="15.75">
      <c r="A18" s="8" t="s">
        <v>59</v>
      </c>
      <c r="B18" s="9" t="s">
        <v>60</v>
      </c>
      <c r="C18" s="6">
        <v>25.08</v>
      </c>
      <c r="D18" s="7" t="s">
        <v>16</v>
      </c>
      <c r="E18" s="7">
        <v>458.72</v>
      </c>
      <c r="F18" s="6">
        <f t="shared" si="0"/>
        <v>11504.6976</v>
      </c>
    </row>
    <row r="19" spans="1:6" ht="15.75">
      <c r="A19" s="8" t="s">
        <v>61</v>
      </c>
      <c r="B19" s="9" t="s">
        <v>62</v>
      </c>
      <c r="C19" s="6">
        <v>35.07</v>
      </c>
      <c r="D19" s="7" t="s">
        <v>16</v>
      </c>
      <c r="E19" s="7">
        <v>167.71</v>
      </c>
      <c r="F19" s="6">
        <f t="shared" si="0"/>
        <v>5881.5897000000004</v>
      </c>
    </row>
    <row r="20" spans="1:6">
      <c r="A20" s="12"/>
      <c r="B20" s="72"/>
      <c r="C20" s="72"/>
      <c r="D20" s="72"/>
      <c r="E20" s="72"/>
      <c r="F20" s="13">
        <f>SUM(F5:F19)</f>
        <v>293931.59519999998</v>
      </c>
    </row>
    <row r="21" spans="1:6">
      <c r="A21" s="14"/>
      <c r="B21" s="15"/>
      <c r="C21" s="15"/>
      <c r="D21" s="15"/>
      <c r="E21" s="15"/>
      <c r="F21" s="16"/>
    </row>
    <row r="22" spans="1:6">
      <c r="A22" s="14"/>
      <c r="B22" s="15"/>
      <c r="C22" s="15"/>
      <c r="D22" s="15"/>
      <c r="E22" s="15"/>
      <c r="F22" s="16"/>
    </row>
    <row r="23" spans="1:6" ht="41.25" customHeight="1">
      <c r="B23" s="66" t="s">
        <v>32</v>
      </c>
      <c r="C23" s="66"/>
      <c r="D23" s="66"/>
      <c r="E23" s="66"/>
      <c r="F23" s="66"/>
    </row>
  </sheetData>
  <mergeCells count="5">
    <mergeCell ref="A1:F1"/>
    <mergeCell ref="A2:F2"/>
    <mergeCell ref="A3:F3"/>
    <mergeCell ref="B20:E20"/>
    <mergeCell ref="B23:F23"/>
  </mergeCells>
  <pageMargins left="0.3" right="0.18"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G33"/>
  <sheetViews>
    <sheetView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18.75" customHeight="1">
      <c r="A3" s="71" t="s">
        <v>169</v>
      </c>
      <c r="B3" s="71"/>
      <c r="C3" s="71"/>
      <c r="D3" s="71"/>
      <c r="E3" s="71"/>
      <c r="F3" s="71"/>
      <c r="G3" s="2"/>
    </row>
    <row r="4" spans="1:7">
      <c r="A4" s="3" t="s">
        <v>3</v>
      </c>
      <c r="B4" s="3" t="s">
        <v>4</v>
      </c>
      <c r="C4" s="3" t="s">
        <v>5</v>
      </c>
      <c r="D4" s="3" t="s">
        <v>6</v>
      </c>
      <c r="E4" s="3" t="s">
        <v>7</v>
      </c>
      <c r="F4" s="3" t="s">
        <v>8</v>
      </c>
    </row>
    <row r="5" spans="1:7" ht="25.5">
      <c r="A5" s="4">
        <v>1</v>
      </c>
      <c r="B5" s="5" t="s">
        <v>9</v>
      </c>
      <c r="C5" s="6">
        <v>5</v>
      </c>
      <c r="D5" s="7" t="s">
        <v>10</v>
      </c>
      <c r="E5" s="7">
        <v>243.77</v>
      </c>
      <c r="F5" s="6">
        <f>E5*C5</f>
        <v>1218.8500000000001</v>
      </c>
    </row>
    <row r="6" spans="1:7" ht="114.75">
      <c r="A6" s="8" t="s">
        <v>11</v>
      </c>
      <c r="B6" s="9" t="s">
        <v>12</v>
      </c>
      <c r="C6" s="6">
        <v>8.35</v>
      </c>
      <c r="D6" s="7" t="s">
        <v>13</v>
      </c>
      <c r="E6" s="7">
        <v>112.53</v>
      </c>
      <c r="F6" s="6">
        <f t="shared" ref="F6:F26" si="0">E6*C6</f>
        <v>939.62549999999999</v>
      </c>
    </row>
    <row r="7" spans="1:7" ht="89.25">
      <c r="A7" s="8" t="s">
        <v>14</v>
      </c>
      <c r="B7" s="10" t="s">
        <v>15</v>
      </c>
      <c r="C7" s="6">
        <v>10.92</v>
      </c>
      <c r="D7" s="7" t="s">
        <v>16</v>
      </c>
      <c r="E7" s="7">
        <v>228.47</v>
      </c>
      <c r="F7" s="6">
        <f t="shared" si="0"/>
        <v>2494.8924000000002</v>
      </c>
    </row>
    <row r="8" spans="1:7" ht="51">
      <c r="A8" s="8" t="s">
        <v>170</v>
      </c>
      <c r="B8" s="9" t="s">
        <v>171</v>
      </c>
      <c r="C8" s="6">
        <v>42.55</v>
      </c>
      <c r="D8" s="7" t="s">
        <v>45</v>
      </c>
      <c r="E8" s="7">
        <v>233.78</v>
      </c>
      <c r="F8" s="6">
        <f t="shared" si="0"/>
        <v>9947.3389999999999</v>
      </c>
    </row>
    <row r="9" spans="1:7" ht="102">
      <c r="A9" s="8" t="s">
        <v>19</v>
      </c>
      <c r="B9" s="9" t="s">
        <v>20</v>
      </c>
      <c r="C9" s="6">
        <v>7.66</v>
      </c>
      <c r="D9" s="7" t="s">
        <v>16</v>
      </c>
      <c r="E9" s="7">
        <v>6543.32</v>
      </c>
      <c r="F9" s="6">
        <f t="shared" si="0"/>
        <v>50121.831200000001</v>
      </c>
    </row>
    <row r="10" spans="1:7" ht="89.25">
      <c r="A10" s="8" t="s">
        <v>172</v>
      </c>
      <c r="B10" s="9" t="s">
        <v>173</v>
      </c>
      <c r="C10" s="6">
        <v>1.18</v>
      </c>
      <c r="D10" s="7" t="s">
        <v>16</v>
      </c>
      <c r="E10" s="7">
        <v>7086.33</v>
      </c>
      <c r="F10" s="6">
        <f t="shared" si="0"/>
        <v>8361.8693999999996</v>
      </c>
    </row>
    <row r="11" spans="1:7" ht="89.25">
      <c r="A11" s="17" t="s">
        <v>174</v>
      </c>
      <c r="B11" s="9" t="s">
        <v>175</v>
      </c>
      <c r="C11" s="6">
        <v>2.16</v>
      </c>
      <c r="D11" s="7" t="s">
        <v>13</v>
      </c>
      <c r="E11" s="7">
        <v>8928.5</v>
      </c>
      <c r="F11" s="6">
        <f t="shared" si="0"/>
        <v>19285.560000000001</v>
      </c>
    </row>
    <row r="12" spans="1:7" ht="89.25">
      <c r="A12" s="17" t="s">
        <v>176</v>
      </c>
      <c r="B12" s="9" t="s">
        <v>177</v>
      </c>
      <c r="C12" s="6">
        <v>1.36</v>
      </c>
      <c r="D12" s="7" t="s">
        <v>13</v>
      </c>
      <c r="E12" s="7">
        <v>7647.84</v>
      </c>
      <c r="F12" s="6">
        <f t="shared" si="0"/>
        <v>10401.062400000001</v>
      </c>
    </row>
    <row r="13" spans="1:7" ht="102">
      <c r="A13" s="17" t="s">
        <v>178</v>
      </c>
      <c r="B13" s="9" t="s">
        <v>179</v>
      </c>
      <c r="C13" s="6">
        <v>3.57</v>
      </c>
      <c r="D13" s="7" t="s">
        <v>13</v>
      </c>
      <c r="E13" s="7">
        <v>8235.61</v>
      </c>
      <c r="F13" s="6">
        <f t="shared" si="0"/>
        <v>29401.127700000001</v>
      </c>
    </row>
    <row r="14" spans="1:7" ht="75" customHeight="1">
      <c r="A14" s="76" t="s">
        <v>180</v>
      </c>
      <c r="B14" s="9" t="s">
        <v>181</v>
      </c>
      <c r="C14" s="6">
        <v>1.33</v>
      </c>
      <c r="D14" s="7" t="s">
        <v>13</v>
      </c>
      <c r="E14" s="7">
        <v>2194.56</v>
      </c>
      <c r="F14" s="6">
        <f t="shared" si="0"/>
        <v>2918.7647999999999</v>
      </c>
    </row>
    <row r="15" spans="1:7">
      <c r="A15" s="76"/>
      <c r="B15" s="9"/>
      <c r="C15" s="19">
        <v>0.54200000000000004</v>
      </c>
      <c r="D15" s="7" t="s">
        <v>13</v>
      </c>
      <c r="E15" s="7">
        <v>1169.7</v>
      </c>
      <c r="F15" s="6">
        <f t="shared" si="0"/>
        <v>633.9774000000001</v>
      </c>
    </row>
    <row r="16" spans="1:7" ht="89.25">
      <c r="A16" s="17" t="s">
        <v>182</v>
      </c>
      <c r="B16" s="9" t="s">
        <v>183</v>
      </c>
      <c r="C16" s="48">
        <v>0.86856999999999995</v>
      </c>
      <c r="D16" s="7" t="s">
        <v>184</v>
      </c>
      <c r="E16" s="7">
        <v>53433.91</v>
      </c>
      <c r="F16" s="6">
        <f t="shared" si="0"/>
        <v>46411.091208700003</v>
      </c>
    </row>
    <row r="17" spans="1:6" ht="63.75">
      <c r="A17" s="17" t="s">
        <v>185</v>
      </c>
      <c r="B17" s="9" t="s">
        <v>186</v>
      </c>
      <c r="C17" s="6">
        <v>92.02</v>
      </c>
      <c r="D17" s="7" t="s">
        <v>45</v>
      </c>
      <c r="E17" s="7">
        <v>137.07</v>
      </c>
      <c r="F17" s="6">
        <f t="shared" si="0"/>
        <v>12613.181399999999</v>
      </c>
    </row>
    <row r="18" spans="1:6" ht="63.75">
      <c r="A18" s="17" t="s">
        <v>187</v>
      </c>
      <c r="B18" s="9" t="s">
        <v>188</v>
      </c>
      <c r="C18" s="6">
        <v>31.22</v>
      </c>
      <c r="D18" s="7" t="s">
        <v>45</v>
      </c>
      <c r="E18" s="7">
        <v>133.78</v>
      </c>
      <c r="F18" s="6">
        <f t="shared" si="0"/>
        <v>4176.6116000000002</v>
      </c>
    </row>
    <row r="19" spans="1:6" ht="63.75">
      <c r="A19" s="17" t="s">
        <v>189</v>
      </c>
      <c r="B19" s="9" t="s">
        <v>190</v>
      </c>
      <c r="C19" s="6">
        <v>37.53</v>
      </c>
      <c r="D19" s="7" t="s">
        <v>45</v>
      </c>
      <c r="E19" s="7">
        <v>45.17</v>
      </c>
      <c r="F19" s="6">
        <f t="shared" si="0"/>
        <v>1695.2301000000002</v>
      </c>
    </row>
    <row r="20" spans="1:6" ht="76.5">
      <c r="A20" s="17" t="s">
        <v>191</v>
      </c>
      <c r="B20" s="9" t="s">
        <v>192</v>
      </c>
      <c r="C20" s="6">
        <v>31.22</v>
      </c>
      <c r="D20" s="7" t="s">
        <v>45</v>
      </c>
      <c r="E20" s="7">
        <v>154.79</v>
      </c>
      <c r="F20" s="6">
        <f t="shared" si="0"/>
        <v>4832.5437999999995</v>
      </c>
    </row>
    <row r="21" spans="1:6" ht="63.75">
      <c r="A21" s="17" t="s">
        <v>193</v>
      </c>
      <c r="B21" s="9" t="s">
        <v>194</v>
      </c>
      <c r="C21" s="6">
        <v>51.65</v>
      </c>
      <c r="D21" s="7" t="s">
        <v>45</v>
      </c>
      <c r="E21" s="7">
        <v>81.14</v>
      </c>
      <c r="F21" s="6">
        <f t="shared" si="0"/>
        <v>4190.8810000000003</v>
      </c>
    </row>
    <row r="22" spans="1:6" ht="18.75">
      <c r="A22" s="4">
        <v>17</v>
      </c>
      <c r="B22" s="11" t="s">
        <v>21</v>
      </c>
      <c r="C22" s="6"/>
      <c r="D22" s="7"/>
      <c r="E22" s="7"/>
      <c r="F22" s="6"/>
    </row>
    <row r="23" spans="1:6">
      <c r="A23" s="4">
        <v>11</v>
      </c>
      <c r="B23" s="9" t="s">
        <v>54</v>
      </c>
      <c r="C23" s="6">
        <v>10.92</v>
      </c>
      <c r="D23" s="7" t="s">
        <v>13</v>
      </c>
      <c r="E23" s="7">
        <v>404.77</v>
      </c>
      <c r="F23" s="6">
        <f t="shared" si="0"/>
        <v>4420.0883999999996</v>
      </c>
    </row>
    <row r="24" spans="1:6">
      <c r="A24" s="4">
        <v>12</v>
      </c>
      <c r="B24" s="9" t="s">
        <v>56</v>
      </c>
      <c r="C24" s="6">
        <v>8.84</v>
      </c>
      <c r="D24" s="7" t="s">
        <v>13</v>
      </c>
      <c r="E24" s="7">
        <v>765.85</v>
      </c>
      <c r="F24" s="6">
        <f t="shared" si="0"/>
        <v>6770.1140000000005</v>
      </c>
    </row>
    <row r="25" spans="1:6">
      <c r="A25" s="4">
        <v>14</v>
      </c>
      <c r="B25" s="9" t="s">
        <v>60</v>
      </c>
      <c r="C25" s="6">
        <v>13.68</v>
      </c>
      <c r="D25" s="7" t="s">
        <v>13</v>
      </c>
      <c r="E25" s="7">
        <v>458.72</v>
      </c>
      <c r="F25" s="6">
        <f t="shared" si="0"/>
        <v>6275.2896000000001</v>
      </c>
    </row>
    <row r="26" spans="1:6">
      <c r="A26" s="4">
        <v>15</v>
      </c>
      <c r="B26" s="9" t="s">
        <v>195</v>
      </c>
      <c r="C26" s="6">
        <v>1.375</v>
      </c>
      <c r="D26" s="7" t="s">
        <v>13</v>
      </c>
      <c r="E26" s="7">
        <v>780.21</v>
      </c>
      <c r="F26" s="6">
        <f t="shared" si="0"/>
        <v>1072.7887500000002</v>
      </c>
    </row>
    <row r="27" spans="1:6">
      <c r="A27" s="12"/>
      <c r="B27" s="72"/>
      <c r="C27" s="72"/>
      <c r="D27" s="72"/>
      <c r="E27" s="72"/>
      <c r="F27" s="13">
        <f>SUM(F5:F26)</f>
        <v>228182.71965870002</v>
      </c>
    </row>
    <row r="28" spans="1:6">
      <c r="A28" s="14"/>
      <c r="B28" s="15"/>
      <c r="C28" s="15"/>
      <c r="D28" s="15"/>
      <c r="E28" s="15"/>
      <c r="F28" s="16"/>
    </row>
    <row r="29" spans="1:6">
      <c r="A29" s="14"/>
      <c r="B29" s="15"/>
      <c r="C29" s="15"/>
      <c r="D29" s="15"/>
      <c r="E29" s="15"/>
      <c r="F29" s="16"/>
    </row>
    <row r="30" spans="1:6" ht="15" customHeight="1">
      <c r="B30" s="66" t="s">
        <v>32</v>
      </c>
      <c r="C30" s="66"/>
      <c r="D30" s="66"/>
      <c r="E30" s="66"/>
      <c r="F30" s="66"/>
    </row>
    <row r="31" spans="1:6">
      <c r="B31" s="66"/>
      <c r="C31" s="66"/>
      <c r="D31" s="66"/>
      <c r="E31" s="66"/>
      <c r="F31" s="66"/>
    </row>
    <row r="32" spans="1:6">
      <c r="B32" s="66"/>
      <c r="C32" s="66"/>
      <c r="D32" s="66"/>
      <c r="E32" s="66"/>
      <c r="F32" s="66"/>
    </row>
    <row r="33" spans="2:6">
      <c r="B33" s="66"/>
      <c r="C33" s="66"/>
      <c r="D33" s="66"/>
      <c r="E33" s="66"/>
      <c r="F33" s="66"/>
    </row>
  </sheetData>
  <mergeCells count="6">
    <mergeCell ref="B30:F33"/>
    <mergeCell ref="A1:F1"/>
    <mergeCell ref="A2:F2"/>
    <mergeCell ref="A3:F3"/>
    <mergeCell ref="A14:A15"/>
    <mergeCell ref="B27:E27"/>
  </mergeCells>
  <pageMargins left="0.24" right="0.2" top="0.75" bottom="0.16"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9" customHeight="1">
      <c r="A3" s="71" t="s">
        <v>196</v>
      </c>
      <c r="B3" s="71"/>
      <c r="C3" s="71"/>
      <c r="D3" s="71"/>
      <c r="E3" s="71"/>
      <c r="F3" s="71"/>
      <c r="G3" s="2"/>
    </row>
    <row r="4" spans="1:7">
      <c r="A4" s="3" t="s">
        <v>3</v>
      </c>
      <c r="B4" s="3" t="s">
        <v>4</v>
      </c>
      <c r="C4" s="3" t="s">
        <v>5</v>
      </c>
      <c r="D4" s="3" t="s">
        <v>6</v>
      </c>
      <c r="E4" s="3" t="s">
        <v>7</v>
      </c>
      <c r="F4" s="3" t="s">
        <v>8</v>
      </c>
    </row>
    <row r="5" spans="1:7" ht="114.75">
      <c r="A5" s="8" t="s">
        <v>116</v>
      </c>
      <c r="B5" s="9" t="s">
        <v>12</v>
      </c>
      <c r="C5" s="6">
        <v>28.33</v>
      </c>
      <c r="D5" s="7" t="s">
        <v>13</v>
      </c>
      <c r="E5" s="7">
        <v>112.53</v>
      </c>
      <c r="F5" s="6">
        <f t="shared" ref="F5:F14" si="0">E5*C5</f>
        <v>3187.9748999999997</v>
      </c>
    </row>
    <row r="6" spans="1:7" ht="89.25">
      <c r="A6" s="8" t="s">
        <v>117</v>
      </c>
      <c r="B6" s="10" t="s">
        <v>15</v>
      </c>
      <c r="C6" s="6">
        <v>14.17</v>
      </c>
      <c r="D6" s="7" t="s">
        <v>16</v>
      </c>
      <c r="E6" s="7">
        <v>228.47</v>
      </c>
      <c r="F6" s="6">
        <f t="shared" si="0"/>
        <v>3237.4198999999999</v>
      </c>
    </row>
    <row r="7" spans="1:7" ht="63.75">
      <c r="A7" s="8" t="s">
        <v>119</v>
      </c>
      <c r="B7" s="9" t="s">
        <v>18</v>
      </c>
      <c r="C7" s="6">
        <v>23.61</v>
      </c>
      <c r="D7" s="7" t="s">
        <v>16</v>
      </c>
      <c r="E7" s="7">
        <v>1191.77</v>
      </c>
      <c r="F7" s="6">
        <f t="shared" si="0"/>
        <v>28137.689699999999</v>
      </c>
    </row>
    <row r="8" spans="1:7" ht="102">
      <c r="A8" s="8" t="s">
        <v>120</v>
      </c>
      <c r="B8" s="9" t="s">
        <v>20</v>
      </c>
      <c r="C8" s="6">
        <v>28.33</v>
      </c>
      <c r="D8" s="7" t="s">
        <v>16</v>
      </c>
      <c r="E8" s="7">
        <v>6543.32</v>
      </c>
      <c r="F8" s="6">
        <f>E8*C8</f>
        <v>185372.25559999997</v>
      </c>
    </row>
    <row r="9" spans="1:7" ht="18.75">
      <c r="A9" s="8">
        <v>5</v>
      </c>
      <c r="B9" s="11" t="s">
        <v>21</v>
      </c>
      <c r="C9" s="6"/>
      <c r="D9" s="7"/>
      <c r="E9" s="7"/>
      <c r="F9" s="6"/>
    </row>
    <row r="10" spans="1:7" ht="15.75">
      <c r="A10" s="8" t="s">
        <v>53</v>
      </c>
      <c r="B10" s="9" t="s">
        <v>54</v>
      </c>
      <c r="C10" s="6">
        <v>14.17</v>
      </c>
      <c r="D10" s="7" t="s">
        <v>16</v>
      </c>
      <c r="E10" s="7">
        <v>404.77</v>
      </c>
      <c r="F10" s="6">
        <f t="shared" si="0"/>
        <v>5735.5909000000001</v>
      </c>
    </row>
    <row r="11" spans="1:7" ht="15.75">
      <c r="A11" s="8" t="s">
        <v>55</v>
      </c>
      <c r="B11" s="9" t="s">
        <v>56</v>
      </c>
      <c r="C11" s="6">
        <v>12.18</v>
      </c>
      <c r="D11" s="7" t="s">
        <v>16</v>
      </c>
      <c r="E11" s="7">
        <v>765.85</v>
      </c>
      <c r="F11" s="6">
        <f t="shared" si="0"/>
        <v>9328.0529999999999</v>
      </c>
    </row>
    <row r="12" spans="1:7" ht="15.75">
      <c r="A12" s="8" t="s">
        <v>57</v>
      </c>
      <c r="B12" s="9" t="s">
        <v>58</v>
      </c>
      <c r="C12" s="6">
        <v>23.61</v>
      </c>
      <c r="D12" s="7" t="s">
        <v>16</v>
      </c>
      <c r="E12" s="7">
        <v>730.6</v>
      </c>
      <c r="F12" s="6">
        <f t="shared" si="0"/>
        <v>17249.466</v>
      </c>
    </row>
    <row r="13" spans="1:7" ht="15.75">
      <c r="A13" s="8" t="s">
        <v>59</v>
      </c>
      <c r="B13" s="9" t="s">
        <v>60</v>
      </c>
      <c r="C13" s="6">
        <v>24.36</v>
      </c>
      <c r="D13" s="7" t="s">
        <v>16</v>
      </c>
      <c r="E13" s="7">
        <v>458.72</v>
      </c>
      <c r="F13" s="6">
        <f t="shared" si="0"/>
        <v>11174.4192</v>
      </c>
    </row>
    <row r="14" spans="1:7" ht="15.75">
      <c r="A14" s="8" t="s">
        <v>61</v>
      </c>
      <c r="B14" s="9" t="s">
        <v>62</v>
      </c>
      <c r="C14" s="6">
        <v>28.33</v>
      </c>
      <c r="D14" s="7" t="s">
        <v>16</v>
      </c>
      <c r="E14" s="7">
        <v>167.71</v>
      </c>
      <c r="F14" s="6">
        <f t="shared" si="0"/>
        <v>4751.2242999999999</v>
      </c>
    </row>
    <row r="15" spans="1:7">
      <c r="A15" s="12"/>
      <c r="B15" s="72"/>
      <c r="C15" s="72"/>
      <c r="D15" s="72"/>
      <c r="E15" s="72"/>
      <c r="F15" s="13">
        <f>SUM(F5:F14)</f>
        <v>268174.09350000002</v>
      </c>
    </row>
    <row r="16" spans="1:7">
      <c r="A16" s="14"/>
      <c r="B16" s="15"/>
      <c r="C16" s="15"/>
      <c r="D16" s="15"/>
      <c r="E16" s="15"/>
      <c r="F16" s="16"/>
    </row>
    <row r="17" spans="1:6">
      <c r="A17" s="14"/>
      <c r="B17" s="15"/>
      <c r="C17" s="15"/>
      <c r="D17" s="15"/>
      <c r="E17" s="15"/>
      <c r="F17" s="16"/>
    </row>
    <row r="18" spans="1:6" ht="41.25" customHeight="1">
      <c r="B18" s="66" t="s">
        <v>32</v>
      </c>
      <c r="C18" s="66"/>
      <c r="D18" s="66"/>
      <c r="E18" s="66"/>
      <c r="F18" s="66"/>
    </row>
  </sheetData>
  <mergeCells count="5">
    <mergeCell ref="A1:F1"/>
    <mergeCell ref="A2:F2"/>
    <mergeCell ref="A3:F3"/>
    <mergeCell ref="B15:E15"/>
    <mergeCell ref="B18:F18"/>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G19"/>
  <sheetViews>
    <sheetView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52</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46.26</v>
      </c>
      <c r="D6" s="7" t="s">
        <v>13</v>
      </c>
      <c r="E6" s="7">
        <v>112.53</v>
      </c>
      <c r="F6" s="6">
        <f t="shared" ref="F6:F9" si="0">E6*C6</f>
        <v>5205.6377999999995</v>
      </c>
    </row>
    <row r="7" spans="1:7" ht="89.25">
      <c r="A7" s="8" t="s">
        <v>14</v>
      </c>
      <c r="B7" s="10" t="s">
        <v>15</v>
      </c>
      <c r="C7" s="6">
        <v>18.41</v>
      </c>
      <c r="D7" s="7" t="s">
        <v>16</v>
      </c>
      <c r="E7" s="7">
        <v>228.47</v>
      </c>
      <c r="F7" s="6">
        <f t="shared" si="0"/>
        <v>4206.1327000000001</v>
      </c>
    </row>
    <row r="8" spans="1:7" ht="63.75">
      <c r="A8" s="8" t="s">
        <v>17</v>
      </c>
      <c r="B8" s="9" t="s">
        <v>18</v>
      </c>
      <c r="C8" s="6">
        <v>30.69</v>
      </c>
      <c r="D8" s="7" t="s">
        <v>16</v>
      </c>
      <c r="E8" s="7">
        <v>1191.77</v>
      </c>
      <c r="F8" s="6">
        <f t="shared" si="0"/>
        <v>36575.421300000002</v>
      </c>
    </row>
    <row r="9" spans="1:7" ht="102">
      <c r="A9" s="8" t="s">
        <v>19</v>
      </c>
      <c r="B9" s="9" t="s">
        <v>20</v>
      </c>
      <c r="C9" s="6">
        <v>28.33</v>
      </c>
      <c r="D9" s="7" t="s">
        <v>16</v>
      </c>
      <c r="E9" s="7">
        <v>6543.32</v>
      </c>
      <c r="F9" s="6">
        <f t="shared" si="0"/>
        <v>185372.25559999997</v>
      </c>
    </row>
    <row r="10" spans="1:7" ht="18.75">
      <c r="A10" s="8">
        <v>6</v>
      </c>
      <c r="B10" s="11" t="s">
        <v>21</v>
      </c>
      <c r="C10" s="6"/>
      <c r="D10" s="7"/>
      <c r="E10" s="7"/>
      <c r="F10" s="6"/>
    </row>
    <row r="11" spans="1:7" ht="15.75">
      <c r="A11" s="8" t="s">
        <v>53</v>
      </c>
      <c r="B11" s="9" t="s">
        <v>54</v>
      </c>
      <c r="C11" s="6">
        <v>18.41</v>
      </c>
      <c r="D11" s="7" t="s">
        <v>16</v>
      </c>
      <c r="E11" s="7">
        <v>404.77</v>
      </c>
      <c r="F11" s="6">
        <f t="shared" ref="F11:F15" si="1">E11*C11</f>
        <v>7451.8157000000001</v>
      </c>
    </row>
    <row r="12" spans="1:7" ht="15.75">
      <c r="A12" s="8" t="s">
        <v>55</v>
      </c>
      <c r="B12" s="9" t="s">
        <v>56</v>
      </c>
      <c r="C12" s="6">
        <v>12.18</v>
      </c>
      <c r="D12" s="7" t="s">
        <v>16</v>
      </c>
      <c r="E12" s="7">
        <v>765.85</v>
      </c>
      <c r="F12" s="6">
        <f t="shared" si="1"/>
        <v>9328.0529999999999</v>
      </c>
    </row>
    <row r="13" spans="1:7" ht="15.75">
      <c r="A13" s="8" t="s">
        <v>57</v>
      </c>
      <c r="B13" s="9" t="s">
        <v>58</v>
      </c>
      <c r="C13" s="6">
        <v>30.69</v>
      </c>
      <c r="D13" s="7" t="s">
        <v>16</v>
      </c>
      <c r="E13" s="7">
        <v>730.6</v>
      </c>
      <c r="F13" s="6">
        <f t="shared" si="1"/>
        <v>22422.114000000001</v>
      </c>
    </row>
    <row r="14" spans="1:7" ht="15.75">
      <c r="A14" s="8" t="s">
        <v>59</v>
      </c>
      <c r="B14" s="9" t="s">
        <v>60</v>
      </c>
      <c r="C14" s="6">
        <v>24.36</v>
      </c>
      <c r="D14" s="7" t="s">
        <v>16</v>
      </c>
      <c r="E14" s="7">
        <v>458.72</v>
      </c>
      <c r="F14" s="6">
        <f t="shared" si="1"/>
        <v>11174.4192</v>
      </c>
    </row>
    <row r="15" spans="1:7" ht="15.75">
      <c r="A15" s="8" t="s">
        <v>61</v>
      </c>
      <c r="B15" s="9" t="s">
        <v>62</v>
      </c>
      <c r="C15" s="6">
        <v>46.26</v>
      </c>
      <c r="D15" s="7" t="s">
        <v>16</v>
      </c>
      <c r="E15" s="7">
        <v>167.71</v>
      </c>
      <c r="F15" s="6">
        <f t="shared" si="1"/>
        <v>7758.2646000000004</v>
      </c>
    </row>
    <row r="16" spans="1:7">
      <c r="A16" s="12"/>
      <c r="B16" s="72"/>
      <c r="C16" s="72"/>
      <c r="D16" s="72"/>
      <c r="E16" s="72"/>
      <c r="F16" s="13">
        <f>SUM(F5:F15)</f>
        <v>289981.65389999998</v>
      </c>
    </row>
    <row r="17" spans="1:6">
      <c r="A17" s="14"/>
      <c r="B17" s="15"/>
      <c r="C17" s="15"/>
      <c r="D17" s="15"/>
      <c r="E17" s="15"/>
      <c r="F17" s="16"/>
    </row>
    <row r="18" spans="1:6">
      <c r="A18" s="14"/>
      <c r="B18" s="15"/>
      <c r="C18" s="15"/>
      <c r="D18" s="15"/>
      <c r="E18" s="15"/>
      <c r="F18" s="16"/>
    </row>
    <row r="19" spans="1:6" ht="50.25" customHeight="1">
      <c r="B19" s="66" t="s">
        <v>32</v>
      </c>
      <c r="C19" s="66"/>
      <c r="D19" s="66"/>
      <c r="E19" s="66"/>
      <c r="F19" s="66"/>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I23"/>
  <sheetViews>
    <sheetView topLeftCell="A13" workbookViewId="0">
      <selection activeCell="C4" sqref="C4"/>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20"/>
      <c r="H1" s="20"/>
      <c r="I1" s="20"/>
    </row>
    <row r="2" spans="1:9" ht="18.75">
      <c r="A2" s="62" t="s">
        <v>1</v>
      </c>
      <c r="B2" s="62"/>
      <c r="C2" s="62"/>
      <c r="D2" s="62"/>
      <c r="E2" s="62"/>
      <c r="F2" s="62"/>
      <c r="G2" s="1"/>
      <c r="H2" s="1"/>
      <c r="I2" s="1"/>
    </row>
    <row r="3" spans="1:9" ht="33" customHeight="1">
      <c r="A3" s="63" t="s">
        <v>260</v>
      </c>
      <c r="B3" s="63"/>
      <c r="C3" s="63"/>
      <c r="D3" s="63"/>
      <c r="E3" s="63"/>
      <c r="F3" s="63"/>
      <c r="G3" s="21"/>
      <c r="H3" s="21"/>
    </row>
    <row r="4" spans="1:9">
      <c r="A4" s="3" t="s">
        <v>3</v>
      </c>
      <c r="B4" s="3" t="s">
        <v>4</v>
      </c>
      <c r="C4" s="22" t="s">
        <v>64</v>
      </c>
      <c r="D4" s="22" t="s">
        <v>65</v>
      </c>
      <c r="E4" s="22" t="s">
        <v>66</v>
      </c>
      <c r="F4" s="22" t="s">
        <v>67</v>
      </c>
    </row>
    <row r="5" spans="1:9" ht="25.5">
      <c r="A5" s="35">
        <v>1</v>
      </c>
      <c r="B5" s="36" t="s">
        <v>261</v>
      </c>
      <c r="C5" s="6">
        <v>3</v>
      </c>
      <c r="D5" s="37" t="s">
        <v>10</v>
      </c>
      <c r="E5" s="37">
        <v>243.77</v>
      </c>
      <c r="F5" s="6">
        <f>E5*C5</f>
        <v>731.31000000000006</v>
      </c>
    </row>
    <row r="6" spans="1:9" ht="127.5">
      <c r="A6" s="8" t="s">
        <v>11</v>
      </c>
      <c r="B6" s="9" t="s">
        <v>12</v>
      </c>
      <c r="C6" s="7">
        <v>34.979999999999997</v>
      </c>
      <c r="D6" s="7" t="s">
        <v>16</v>
      </c>
      <c r="E6" s="7">
        <v>112.53</v>
      </c>
      <c r="F6" s="6">
        <f t="shared" ref="F6:F19" si="0">E6*C6</f>
        <v>3936.2993999999999</v>
      </c>
    </row>
    <row r="7" spans="1:9" ht="89.25">
      <c r="A7" s="8" t="s">
        <v>262</v>
      </c>
      <c r="B7" s="10" t="s">
        <v>263</v>
      </c>
      <c r="C7" s="7">
        <v>4.04</v>
      </c>
      <c r="D7" s="7" t="s">
        <v>16</v>
      </c>
      <c r="E7" s="7">
        <v>366.8</v>
      </c>
      <c r="F7" s="6">
        <f t="shared" si="0"/>
        <v>1481.8720000000001</v>
      </c>
    </row>
    <row r="8" spans="1:9" ht="76.5">
      <c r="A8" s="8" t="s">
        <v>17</v>
      </c>
      <c r="B8" s="9" t="s">
        <v>18</v>
      </c>
      <c r="C8" s="7">
        <v>6.73</v>
      </c>
      <c r="D8" s="7" t="s">
        <v>16</v>
      </c>
      <c r="E8" s="7">
        <v>1191.77</v>
      </c>
      <c r="F8" s="6">
        <f t="shared" si="0"/>
        <v>8020.6121000000003</v>
      </c>
    </row>
    <row r="9" spans="1:9" ht="114" customHeight="1">
      <c r="A9" s="8" t="s">
        <v>19</v>
      </c>
      <c r="B9" s="9" t="s">
        <v>20</v>
      </c>
      <c r="C9" s="7">
        <v>5.85</v>
      </c>
      <c r="D9" s="7" t="s">
        <v>16</v>
      </c>
      <c r="E9" s="7">
        <v>6543.32</v>
      </c>
      <c r="F9" s="6">
        <f t="shared" si="0"/>
        <v>38278.421999999999</v>
      </c>
    </row>
    <row r="10" spans="1:9" ht="114" customHeight="1">
      <c r="A10" s="8" t="s">
        <v>264</v>
      </c>
      <c r="B10" s="9" t="s">
        <v>218</v>
      </c>
      <c r="C10" s="7"/>
      <c r="D10" s="7" t="s">
        <v>16</v>
      </c>
      <c r="E10" s="7">
        <v>6543.32</v>
      </c>
      <c r="F10" s="6">
        <f t="shared" si="0"/>
        <v>0</v>
      </c>
    </row>
    <row r="11" spans="1:9" ht="114" customHeight="1">
      <c r="A11" s="8" t="s">
        <v>41</v>
      </c>
      <c r="B11" s="9" t="s">
        <v>222</v>
      </c>
      <c r="C11" s="7">
        <v>7.25</v>
      </c>
      <c r="D11" s="7" t="s">
        <v>16</v>
      </c>
      <c r="E11" s="7">
        <v>2788.17</v>
      </c>
      <c r="F11" s="6">
        <f t="shared" si="0"/>
        <v>20214.232500000002</v>
      </c>
    </row>
    <row r="12" spans="1:9" ht="81" customHeight="1">
      <c r="A12" s="8" t="s">
        <v>43</v>
      </c>
      <c r="B12" s="9" t="s">
        <v>265</v>
      </c>
      <c r="C12" s="7">
        <v>97.21</v>
      </c>
      <c r="D12" s="7" t="s">
        <v>45</v>
      </c>
      <c r="E12" s="7">
        <v>259.29000000000002</v>
      </c>
      <c r="F12" s="6">
        <f t="shared" si="0"/>
        <v>25205.580900000001</v>
      </c>
    </row>
    <row r="13" spans="1:9" ht="114" customHeight="1">
      <c r="A13" s="8" t="s">
        <v>46</v>
      </c>
      <c r="B13" s="9" t="s">
        <v>266</v>
      </c>
      <c r="C13" s="7">
        <v>6.73</v>
      </c>
      <c r="D13" s="7" t="s">
        <v>246</v>
      </c>
      <c r="E13" s="7">
        <v>6219.21</v>
      </c>
      <c r="F13" s="6">
        <f t="shared" si="0"/>
        <v>41855.283300000003</v>
      </c>
    </row>
    <row r="14" spans="1:9" ht="114" customHeight="1">
      <c r="A14" s="8" t="s">
        <v>267</v>
      </c>
      <c r="B14" s="9" t="s">
        <v>30</v>
      </c>
      <c r="C14" s="7">
        <v>0.65</v>
      </c>
      <c r="D14" s="7" t="s">
        <v>31</v>
      </c>
      <c r="E14" s="7">
        <v>53433.91</v>
      </c>
      <c r="F14" s="6">
        <f t="shared" si="0"/>
        <v>34732.041500000007</v>
      </c>
    </row>
    <row r="15" spans="1:9">
      <c r="A15" s="8">
        <v>11</v>
      </c>
      <c r="B15" s="24" t="s">
        <v>69</v>
      </c>
      <c r="C15" s="7"/>
      <c r="D15" s="7"/>
      <c r="E15" s="7"/>
      <c r="F15" s="6"/>
    </row>
    <row r="16" spans="1:9" ht="15.75">
      <c r="A16" s="8" t="s">
        <v>55</v>
      </c>
      <c r="B16" s="9" t="s">
        <v>247</v>
      </c>
      <c r="C16" s="7">
        <v>11.27</v>
      </c>
      <c r="D16" s="7" t="s">
        <v>16</v>
      </c>
      <c r="E16" s="7">
        <v>788.13</v>
      </c>
      <c r="F16" s="6">
        <f t="shared" si="0"/>
        <v>8882.2250999999997</v>
      </c>
    </row>
    <row r="17" spans="1:6" ht="15.75">
      <c r="A17" s="8" t="s">
        <v>57</v>
      </c>
      <c r="B17" s="9" t="s">
        <v>249</v>
      </c>
      <c r="C17" s="7">
        <v>13.98</v>
      </c>
      <c r="D17" s="7" t="s">
        <v>16</v>
      </c>
      <c r="E17" s="7">
        <v>756.83</v>
      </c>
      <c r="F17" s="6">
        <f t="shared" si="0"/>
        <v>10580.483400000001</v>
      </c>
    </row>
    <row r="18" spans="1:6" ht="15.75">
      <c r="A18" s="8" t="s">
        <v>59</v>
      </c>
      <c r="B18" s="9" t="s">
        <v>268</v>
      </c>
      <c r="C18" s="7">
        <f>4.04+10.82</f>
        <v>14.86</v>
      </c>
      <c r="D18" s="7" t="s">
        <v>16</v>
      </c>
      <c r="E18" s="7">
        <v>482.26</v>
      </c>
      <c r="F18" s="6">
        <f t="shared" si="0"/>
        <v>7166.3835999999992</v>
      </c>
    </row>
    <row r="19" spans="1:6" ht="15.75">
      <c r="A19" s="8" t="s">
        <v>252</v>
      </c>
      <c r="B19" s="9" t="s">
        <v>62</v>
      </c>
      <c r="C19" s="7">
        <v>34.979999999999997</v>
      </c>
      <c r="D19" s="7" t="s">
        <v>16</v>
      </c>
      <c r="E19" s="7">
        <v>167.71</v>
      </c>
      <c r="F19" s="6">
        <f t="shared" si="0"/>
        <v>5866.4957999999997</v>
      </c>
    </row>
    <row r="20" spans="1:6" s="14" customFormat="1">
      <c r="A20" s="25"/>
      <c r="B20" s="26"/>
      <c r="C20" s="64"/>
      <c r="D20" s="64"/>
      <c r="E20" s="65"/>
      <c r="F20" s="27">
        <f>SUM(F5:F19)</f>
        <v>206951.24160000004</v>
      </c>
    </row>
    <row r="21" spans="1:6" s="14" customFormat="1">
      <c r="A21" s="28"/>
      <c r="B21" s="29"/>
      <c r="C21" s="30"/>
      <c r="D21" s="30"/>
      <c r="E21" s="30"/>
      <c r="F21" s="31"/>
    </row>
    <row r="22" spans="1:6" ht="55.5" customHeight="1">
      <c r="B22" s="66" t="s">
        <v>253</v>
      </c>
      <c r="C22" s="66"/>
      <c r="D22" s="66"/>
      <c r="E22" s="66"/>
      <c r="F22" s="66"/>
    </row>
    <row r="23" spans="1:6">
      <c r="E23" s="32"/>
    </row>
  </sheetData>
  <mergeCells count="5">
    <mergeCell ref="A1:F1"/>
    <mergeCell ref="A2:F2"/>
    <mergeCell ref="A3:F3"/>
    <mergeCell ref="C20:E20"/>
    <mergeCell ref="B22:F22"/>
  </mergeCells>
  <pageMargins left="0.37" right="0.22"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197</v>
      </c>
      <c r="B3" s="71"/>
      <c r="C3" s="71"/>
      <c r="D3" s="71"/>
      <c r="E3" s="71"/>
      <c r="F3" s="71"/>
      <c r="G3" s="2"/>
    </row>
    <row r="4" spans="1:7">
      <c r="A4" s="3" t="s">
        <v>3</v>
      </c>
      <c r="B4" s="3" t="s">
        <v>4</v>
      </c>
      <c r="C4" s="3" t="s">
        <v>5</v>
      </c>
      <c r="D4" s="3" t="s">
        <v>6</v>
      </c>
      <c r="E4" s="3" t="s">
        <v>7</v>
      </c>
      <c r="F4" s="3" t="s">
        <v>8</v>
      </c>
    </row>
    <row r="5" spans="1:7" ht="114.75">
      <c r="A5" s="8" t="s">
        <v>116</v>
      </c>
      <c r="B5" s="9" t="s">
        <v>12</v>
      </c>
      <c r="C5" s="6">
        <v>57.83</v>
      </c>
      <c r="D5" s="7" t="s">
        <v>13</v>
      </c>
      <c r="E5" s="7">
        <v>112.53</v>
      </c>
      <c r="F5" s="6">
        <f t="shared" ref="F5:F8" si="0">E5*C5</f>
        <v>6507.6098999999995</v>
      </c>
    </row>
    <row r="6" spans="1:7" ht="89.25">
      <c r="A6" s="8" t="s">
        <v>117</v>
      </c>
      <c r="B6" s="10" t="s">
        <v>118</v>
      </c>
      <c r="C6" s="6">
        <v>23.02</v>
      </c>
      <c r="D6" s="7" t="s">
        <v>16</v>
      </c>
      <c r="E6" s="7">
        <v>228.47</v>
      </c>
      <c r="F6" s="6">
        <f t="shared" si="0"/>
        <v>5259.3793999999998</v>
      </c>
    </row>
    <row r="7" spans="1:7" ht="63.75">
      <c r="A7" s="8" t="s">
        <v>119</v>
      </c>
      <c r="B7" s="9" t="s">
        <v>18</v>
      </c>
      <c r="C7" s="6">
        <v>38.36</v>
      </c>
      <c r="D7" s="7" t="s">
        <v>16</v>
      </c>
      <c r="E7" s="7">
        <v>1191.77</v>
      </c>
      <c r="F7" s="6">
        <f t="shared" si="0"/>
        <v>45716.297200000001</v>
      </c>
    </row>
    <row r="8" spans="1:7" ht="102">
      <c r="A8" s="8" t="s">
        <v>120</v>
      </c>
      <c r="B8" s="9" t="s">
        <v>20</v>
      </c>
      <c r="C8" s="6">
        <v>35.409999999999997</v>
      </c>
      <c r="D8" s="7" t="s">
        <v>16</v>
      </c>
      <c r="E8" s="7">
        <v>6543.32</v>
      </c>
      <c r="F8" s="6">
        <f t="shared" si="0"/>
        <v>231698.96119999996</v>
      </c>
    </row>
    <row r="9" spans="1:7" ht="18.75">
      <c r="A9" s="4">
        <v>5</v>
      </c>
      <c r="B9" s="11" t="s">
        <v>21</v>
      </c>
      <c r="C9" s="6"/>
      <c r="D9" s="7"/>
      <c r="E9" s="7"/>
      <c r="F9" s="6"/>
    </row>
    <row r="10" spans="1:7" ht="15.75">
      <c r="A10" s="8" t="s">
        <v>53</v>
      </c>
      <c r="B10" s="9" t="s">
        <v>54</v>
      </c>
      <c r="C10" s="6">
        <v>23.02</v>
      </c>
      <c r="D10" s="7" t="s">
        <v>16</v>
      </c>
      <c r="E10" s="7">
        <v>404.77</v>
      </c>
      <c r="F10" s="6">
        <f t="shared" ref="F10:F14" si="1">E10*C10</f>
        <v>9317.8053999999993</v>
      </c>
    </row>
    <row r="11" spans="1:7" ht="15.75">
      <c r="A11" s="8" t="s">
        <v>55</v>
      </c>
      <c r="B11" s="9" t="s">
        <v>56</v>
      </c>
      <c r="C11" s="6">
        <v>15.23</v>
      </c>
      <c r="D11" s="7" t="s">
        <v>16</v>
      </c>
      <c r="E11" s="7">
        <v>765.85</v>
      </c>
      <c r="F11" s="6">
        <f t="shared" si="1"/>
        <v>11663.895500000001</v>
      </c>
    </row>
    <row r="12" spans="1:7" ht="15.75">
      <c r="A12" s="8" t="s">
        <v>57</v>
      </c>
      <c r="B12" s="9" t="s">
        <v>58</v>
      </c>
      <c r="C12" s="6">
        <v>38.36</v>
      </c>
      <c r="D12" s="7" t="s">
        <v>16</v>
      </c>
      <c r="E12" s="7">
        <v>730.6</v>
      </c>
      <c r="F12" s="6">
        <f t="shared" si="1"/>
        <v>28025.815999999999</v>
      </c>
    </row>
    <row r="13" spans="1:7" ht="15.75">
      <c r="A13" s="8" t="s">
        <v>59</v>
      </c>
      <c r="B13" s="9" t="s">
        <v>60</v>
      </c>
      <c r="C13" s="6">
        <v>30.45</v>
      </c>
      <c r="D13" s="7" t="s">
        <v>16</v>
      </c>
      <c r="E13" s="7">
        <v>458.72</v>
      </c>
      <c r="F13" s="6">
        <f t="shared" si="1"/>
        <v>13968.024000000001</v>
      </c>
    </row>
    <row r="14" spans="1:7" ht="15.75">
      <c r="A14" s="8" t="s">
        <v>61</v>
      </c>
      <c r="B14" s="9" t="s">
        <v>62</v>
      </c>
      <c r="C14" s="6">
        <v>57.83</v>
      </c>
      <c r="D14" s="7" t="s">
        <v>16</v>
      </c>
      <c r="E14" s="7">
        <v>167.71</v>
      </c>
      <c r="F14" s="6">
        <f t="shared" si="1"/>
        <v>9698.6692999999996</v>
      </c>
    </row>
    <row r="15" spans="1:7">
      <c r="A15" s="12"/>
      <c r="B15" s="72"/>
      <c r="C15" s="72"/>
      <c r="D15" s="72"/>
      <c r="E15" s="72"/>
      <c r="F15" s="13">
        <f>SUM(F5:F14)</f>
        <v>361856.45789999992</v>
      </c>
    </row>
    <row r="16" spans="1:7">
      <c r="A16" s="14"/>
      <c r="B16" s="15"/>
      <c r="C16" s="15"/>
      <c r="D16" s="15"/>
      <c r="E16" s="15"/>
      <c r="F16" s="16"/>
    </row>
    <row r="17" spans="1:6">
      <c r="A17" s="14"/>
      <c r="B17" s="15"/>
      <c r="C17" s="15"/>
      <c r="D17" s="15"/>
      <c r="E17" s="15"/>
      <c r="F17" s="16"/>
    </row>
    <row r="18" spans="1:6" ht="50.25" customHeight="1">
      <c r="B18" s="66" t="s">
        <v>32</v>
      </c>
      <c r="C18" s="66"/>
      <c r="D18" s="66"/>
      <c r="E18" s="66"/>
      <c r="F18" s="66"/>
    </row>
  </sheetData>
  <mergeCells count="5">
    <mergeCell ref="A1:F1"/>
    <mergeCell ref="A2:F2"/>
    <mergeCell ref="A3:F3"/>
    <mergeCell ref="B15:E15"/>
    <mergeCell ref="B18:F18"/>
  </mergeCells>
  <pageMargins left="0.18" right="0.2"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198</v>
      </c>
      <c r="B3" s="71"/>
      <c r="C3" s="71"/>
      <c r="D3" s="71"/>
      <c r="E3" s="71"/>
      <c r="F3" s="71"/>
      <c r="G3" s="2"/>
    </row>
    <row r="4" spans="1:7">
      <c r="A4" s="3" t="s">
        <v>3</v>
      </c>
      <c r="B4" s="3" t="s">
        <v>4</v>
      </c>
      <c r="C4" s="3" t="s">
        <v>5</v>
      </c>
      <c r="D4" s="3" t="s">
        <v>6</v>
      </c>
      <c r="E4" s="3" t="s">
        <v>7</v>
      </c>
      <c r="F4" s="3" t="s">
        <v>8</v>
      </c>
    </row>
    <row r="5" spans="1:7" ht="25.5">
      <c r="A5" s="4">
        <v>1</v>
      </c>
      <c r="B5" s="5" t="s">
        <v>9</v>
      </c>
      <c r="C5" s="6">
        <v>3</v>
      </c>
      <c r="D5" s="7" t="s">
        <v>10</v>
      </c>
      <c r="E5" s="7">
        <v>243.77</v>
      </c>
      <c r="F5" s="6">
        <f>E5*C5</f>
        <v>731.31000000000006</v>
      </c>
    </row>
    <row r="6" spans="1:7" ht="114.75">
      <c r="A6" s="8" t="s">
        <v>11</v>
      </c>
      <c r="B6" s="9" t="s">
        <v>12</v>
      </c>
      <c r="C6" s="6">
        <v>72.13</v>
      </c>
      <c r="D6" s="7" t="s">
        <v>13</v>
      </c>
      <c r="E6" s="7">
        <v>112.53</v>
      </c>
      <c r="F6" s="6">
        <f t="shared" ref="F6:F8" si="0">E6*C6</f>
        <v>8116.7888999999996</v>
      </c>
    </row>
    <row r="7" spans="1:7" ht="89.25">
      <c r="A7" s="8" t="s">
        <v>14</v>
      </c>
      <c r="B7" s="10" t="s">
        <v>15</v>
      </c>
      <c r="C7" s="6">
        <v>6.38</v>
      </c>
      <c r="D7" s="7" t="s">
        <v>16</v>
      </c>
      <c r="E7" s="7">
        <v>228.47</v>
      </c>
      <c r="F7" s="6">
        <f t="shared" si="0"/>
        <v>1457.6386</v>
      </c>
    </row>
    <row r="8" spans="1:7" ht="63.75">
      <c r="A8" s="8" t="s">
        <v>17</v>
      </c>
      <c r="B8" s="9" t="s">
        <v>18</v>
      </c>
      <c r="C8" s="6">
        <v>10.63</v>
      </c>
      <c r="D8" s="7" t="s">
        <v>16</v>
      </c>
      <c r="E8" s="7">
        <v>1191.77</v>
      </c>
      <c r="F8" s="6">
        <f t="shared" si="0"/>
        <v>12668.515100000001</v>
      </c>
    </row>
    <row r="9" spans="1:7" ht="102">
      <c r="A9" s="8" t="s">
        <v>80</v>
      </c>
      <c r="B9" s="9" t="s">
        <v>28</v>
      </c>
      <c r="C9" s="6">
        <v>8.93</v>
      </c>
      <c r="D9" s="7" t="s">
        <v>16</v>
      </c>
      <c r="E9" s="7">
        <v>5913.66</v>
      </c>
      <c r="F9" s="6">
        <f>E9*C9</f>
        <v>52808.983799999995</v>
      </c>
    </row>
    <row r="10" spans="1:7" ht="89.25">
      <c r="A10" s="8" t="s">
        <v>81</v>
      </c>
      <c r="B10" s="9" t="s">
        <v>42</v>
      </c>
      <c r="C10" s="6">
        <v>22.94</v>
      </c>
      <c r="D10" s="7" t="s">
        <v>16</v>
      </c>
      <c r="E10" s="7">
        <v>2788.17</v>
      </c>
      <c r="F10" s="6">
        <f t="shared" ref="F10:F17" si="1">E10*C10</f>
        <v>63960.619800000008</v>
      </c>
    </row>
    <row r="11" spans="1:7" ht="63.75">
      <c r="A11" s="17" t="s">
        <v>82</v>
      </c>
      <c r="B11" s="9" t="s">
        <v>44</v>
      </c>
      <c r="C11" s="6">
        <v>195.16</v>
      </c>
      <c r="D11" s="7" t="s">
        <v>45</v>
      </c>
      <c r="E11" s="7">
        <v>259.29000000000002</v>
      </c>
      <c r="F11" s="6">
        <f t="shared" si="1"/>
        <v>50603.036400000005</v>
      </c>
    </row>
    <row r="12" spans="1:7" ht="18.75">
      <c r="A12" s="8">
        <v>8</v>
      </c>
      <c r="B12" s="11" t="s">
        <v>21</v>
      </c>
      <c r="C12" s="6"/>
      <c r="D12" s="7"/>
      <c r="E12" s="7"/>
      <c r="F12" s="6"/>
    </row>
    <row r="13" spans="1:7" ht="15.75">
      <c r="A13" s="8" t="s">
        <v>53</v>
      </c>
      <c r="B13" s="9" t="s">
        <v>54</v>
      </c>
      <c r="C13" s="6">
        <v>6.38</v>
      </c>
      <c r="D13" s="7" t="s">
        <v>16</v>
      </c>
      <c r="E13" s="7">
        <v>404.77</v>
      </c>
      <c r="F13" s="6">
        <f t="shared" si="1"/>
        <v>2582.4325999999996</v>
      </c>
    </row>
    <row r="14" spans="1:7" ht="15.75">
      <c r="A14" s="8" t="s">
        <v>55</v>
      </c>
      <c r="B14" s="9" t="s">
        <v>56</v>
      </c>
      <c r="C14" s="6">
        <v>16.14</v>
      </c>
      <c r="D14" s="7" t="s">
        <v>16</v>
      </c>
      <c r="E14" s="7">
        <v>765.85</v>
      </c>
      <c r="F14" s="6">
        <f t="shared" si="1"/>
        <v>12360.819000000001</v>
      </c>
    </row>
    <row r="15" spans="1:7" ht="15.75">
      <c r="A15" s="8" t="s">
        <v>57</v>
      </c>
      <c r="B15" s="9" t="s">
        <v>58</v>
      </c>
      <c r="C15" s="6">
        <v>33.57</v>
      </c>
      <c r="D15" s="7" t="s">
        <v>16</v>
      </c>
      <c r="E15" s="7">
        <v>730.6</v>
      </c>
      <c r="F15" s="6">
        <f t="shared" si="1"/>
        <v>24526.242000000002</v>
      </c>
    </row>
    <row r="16" spans="1:7" ht="15.75">
      <c r="A16" s="8" t="s">
        <v>59</v>
      </c>
      <c r="B16" s="9" t="s">
        <v>60</v>
      </c>
      <c r="C16" s="6">
        <v>8.0399999999999991</v>
      </c>
      <c r="D16" s="7" t="s">
        <v>16</v>
      </c>
      <c r="E16" s="7">
        <v>458.72</v>
      </c>
      <c r="F16" s="6">
        <f t="shared" si="1"/>
        <v>3688.1088</v>
      </c>
    </row>
    <row r="17" spans="1:6" ht="15.75">
      <c r="A17" s="8" t="s">
        <v>61</v>
      </c>
      <c r="B17" s="9" t="s">
        <v>62</v>
      </c>
      <c r="C17" s="6">
        <v>72.13</v>
      </c>
      <c r="D17" s="7" t="s">
        <v>16</v>
      </c>
      <c r="E17" s="7">
        <v>167.71</v>
      </c>
      <c r="F17" s="6">
        <f t="shared" si="1"/>
        <v>12096.9223</v>
      </c>
    </row>
    <row r="18" spans="1:6">
      <c r="A18" s="12"/>
      <c r="B18" s="72"/>
      <c r="C18" s="72"/>
      <c r="D18" s="72"/>
      <c r="E18" s="72"/>
      <c r="F18" s="13">
        <f>SUM(F5:F17)</f>
        <v>245601.4173</v>
      </c>
    </row>
    <row r="19" spans="1:6">
      <c r="A19" s="14"/>
      <c r="B19" s="15"/>
      <c r="C19" s="15"/>
      <c r="D19" s="15"/>
      <c r="E19" s="15"/>
      <c r="F19" s="16"/>
    </row>
    <row r="20" spans="1:6">
      <c r="A20" s="14"/>
      <c r="B20" s="15"/>
      <c r="C20" s="15"/>
      <c r="D20" s="15"/>
      <c r="E20" s="15"/>
      <c r="F20" s="16"/>
    </row>
    <row r="21" spans="1:6" ht="41.25" customHeight="1">
      <c r="B21" s="66" t="s">
        <v>32</v>
      </c>
      <c r="C21" s="66"/>
      <c r="D21" s="66"/>
      <c r="E21" s="66"/>
      <c r="F21" s="66"/>
    </row>
  </sheetData>
  <mergeCells count="5">
    <mergeCell ref="A1:F1"/>
    <mergeCell ref="A2:F2"/>
    <mergeCell ref="A3:F3"/>
    <mergeCell ref="B18:E18"/>
    <mergeCell ref="B21:F21"/>
  </mergeCells>
  <pageMargins left="0.28000000000000003" right="0.18" top="0.16" bottom="0.25" header="0.3" footer="0.25"/>
  <pageSetup paperSize="9" orientation="portrait" verticalDpi="0" r:id="rId1"/>
</worksheet>
</file>

<file path=xl/worksheets/sheet42.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203</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26.57</v>
      </c>
      <c r="D6" s="7" t="s">
        <v>13</v>
      </c>
      <c r="E6" s="7">
        <v>112.53</v>
      </c>
      <c r="F6" s="6">
        <f t="shared" ref="F6:F9" si="0">E6*C6</f>
        <v>2989.9221000000002</v>
      </c>
    </row>
    <row r="7" spans="1:7" ht="89.25">
      <c r="A7" s="8" t="s">
        <v>14</v>
      </c>
      <c r="B7" s="10" t="s">
        <v>15</v>
      </c>
      <c r="C7" s="6">
        <v>9.92</v>
      </c>
      <c r="D7" s="7" t="s">
        <v>16</v>
      </c>
      <c r="E7" s="7">
        <v>228.47</v>
      </c>
      <c r="F7" s="6">
        <f t="shared" si="0"/>
        <v>2266.4223999999999</v>
      </c>
    </row>
    <row r="8" spans="1:7" ht="63.75">
      <c r="A8" s="8" t="s">
        <v>17</v>
      </c>
      <c r="B8" s="9" t="s">
        <v>18</v>
      </c>
      <c r="C8" s="6">
        <v>16.66</v>
      </c>
      <c r="D8" s="7" t="s">
        <v>16</v>
      </c>
      <c r="E8" s="7">
        <v>1191.77</v>
      </c>
      <c r="F8" s="6">
        <f t="shared" si="0"/>
        <v>19854.888200000001</v>
      </c>
    </row>
    <row r="9" spans="1:7" ht="102">
      <c r="A9" s="8" t="s">
        <v>19</v>
      </c>
      <c r="B9" s="9" t="s">
        <v>20</v>
      </c>
      <c r="C9" s="6">
        <v>19.8</v>
      </c>
      <c r="D9" s="7" t="s">
        <v>16</v>
      </c>
      <c r="E9" s="7">
        <v>6543.32</v>
      </c>
      <c r="F9" s="6">
        <f t="shared" si="0"/>
        <v>129557.736</v>
      </c>
    </row>
    <row r="10" spans="1:7" ht="18.75">
      <c r="A10" s="8">
        <v>6</v>
      </c>
      <c r="B10" s="11" t="s">
        <v>21</v>
      </c>
      <c r="C10" s="6"/>
      <c r="D10" s="7"/>
      <c r="E10" s="7"/>
      <c r="F10" s="6"/>
    </row>
    <row r="11" spans="1:7" ht="15.75">
      <c r="A11" s="8" t="s">
        <v>53</v>
      </c>
      <c r="B11" s="9" t="s">
        <v>54</v>
      </c>
      <c r="C11" s="6">
        <v>9.92</v>
      </c>
      <c r="D11" s="7" t="s">
        <v>16</v>
      </c>
      <c r="E11" s="7">
        <v>404.77</v>
      </c>
      <c r="F11" s="6">
        <f t="shared" ref="F11:F15" si="1">E11*C11</f>
        <v>4015.3183999999997</v>
      </c>
    </row>
    <row r="12" spans="1:7" ht="15.75">
      <c r="A12" s="8" t="s">
        <v>55</v>
      </c>
      <c r="B12" s="9" t="s">
        <v>56</v>
      </c>
      <c r="C12" s="6">
        <v>8.5299999999999994</v>
      </c>
      <c r="D12" s="7" t="s">
        <v>16</v>
      </c>
      <c r="E12" s="7">
        <v>765.85</v>
      </c>
      <c r="F12" s="6">
        <f t="shared" si="1"/>
        <v>6532.7004999999999</v>
      </c>
    </row>
    <row r="13" spans="1:7" ht="15.75">
      <c r="A13" s="8" t="s">
        <v>57</v>
      </c>
      <c r="B13" s="9" t="s">
        <v>58</v>
      </c>
      <c r="C13" s="6">
        <v>16.66</v>
      </c>
      <c r="D13" s="7" t="s">
        <v>16</v>
      </c>
      <c r="E13" s="7">
        <v>730.6</v>
      </c>
      <c r="F13" s="6">
        <f t="shared" si="1"/>
        <v>12171.796</v>
      </c>
    </row>
    <row r="14" spans="1:7" ht="15.75">
      <c r="A14" s="8" t="s">
        <v>59</v>
      </c>
      <c r="B14" s="9" t="s">
        <v>60</v>
      </c>
      <c r="C14" s="6">
        <v>17.05</v>
      </c>
      <c r="D14" s="7" t="s">
        <v>16</v>
      </c>
      <c r="E14" s="7">
        <v>458.72</v>
      </c>
      <c r="F14" s="6">
        <f t="shared" si="1"/>
        <v>7821.1760000000004</v>
      </c>
    </row>
    <row r="15" spans="1:7" ht="15.75">
      <c r="A15" s="8" t="s">
        <v>61</v>
      </c>
      <c r="B15" s="9" t="s">
        <v>62</v>
      </c>
      <c r="C15" s="6">
        <v>26.57</v>
      </c>
      <c r="D15" s="7" t="s">
        <v>16</v>
      </c>
      <c r="E15" s="7">
        <v>167.7</v>
      </c>
      <c r="F15" s="6">
        <f t="shared" si="1"/>
        <v>4455.7889999999998</v>
      </c>
    </row>
    <row r="16" spans="1:7">
      <c r="A16" s="44"/>
      <c r="B16" s="33"/>
      <c r="C16" s="33"/>
      <c r="D16" s="33"/>
      <c r="E16" s="33"/>
      <c r="F16" s="13">
        <f>SUM(F5:F15)</f>
        <v>190153.2886</v>
      </c>
    </row>
    <row r="17" spans="1:6">
      <c r="A17" s="14"/>
      <c r="B17" s="15"/>
      <c r="C17" s="15"/>
      <c r="D17" s="15"/>
      <c r="E17" s="15"/>
      <c r="F17" s="16"/>
    </row>
    <row r="18" spans="1:6" ht="50.25" customHeight="1">
      <c r="B18" s="66" t="s">
        <v>32</v>
      </c>
      <c r="C18" s="66"/>
      <c r="D18" s="66"/>
      <c r="E18" s="66"/>
      <c r="F18" s="66"/>
    </row>
  </sheetData>
  <mergeCells count="4">
    <mergeCell ref="A1:F1"/>
    <mergeCell ref="A2:F2"/>
    <mergeCell ref="A3:F3"/>
    <mergeCell ref="B18:F18"/>
  </mergeCells>
  <pageMargins left="0.28000000000000003" right="0.22"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92</v>
      </c>
      <c r="B3" s="71"/>
      <c r="C3" s="71"/>
      <c r="D3" s="71"/>
      <c r="E3" s="71"/>
      <c r="F3" s="71"/>
      <c r="G3" s="2"/>
    </row>
    <row r="4" spans="1:7">
      <c r="A4" s="3" t="s">
        <v>3</v>
      </c>
      <c r="B4" s="3" t="s">
        <v>4</v>
      </c>
      <c r="C4" s="3" t="s">
        <v>5</v>
      </c>
      <c r="D4" s="3" t="s">
        <v>6</v>
      </c>
      <c r="E4" s="3" t="s">
        <v>7</v>
      </c>
      <c r="F4" s="3" t="s">
        <v>8</v>
      </c>
    </row>
    <row r="5" spans="1:7" ht="25.5">
      <c r="A5" s="7">
        <v>1</v>
      </c>
      <c r="B5" s="34" t="s">
        <v>9</v>
      </c>
      <c r="C5" s="7">
        <v>2</v>
      </c>
      <c r="D5" s="7" t="s">
        <v>10</v>
      </c>
      <c r="E5" s="7">
        <v>243.77</v>
      </c>
      <c r="F5" s="7">
        <f>E5*C5</f>
        <v>487.54</v>
      </c>
    </row>
    <row r="6" spans="1:7" ht="114.75">
      <c r="A6" s="8" t="s">
        <v>11</v>
      </c>
      <c r="B6" s="9" t="s">
        <v>12</v>
      </c>
      <c r="C6" s="6">
        <v>121.43</v>
      </c>
      <c r="D6" s="7" t="s">
        <v>13</v>
      </c>
      <c r="E6" s="7">
        <v>112.53</v>
      </c>
      <c r="F6" s="7">
        <f t="shared" ref="F6:F19" si="0">E6*C6</f>
        <v>13664.517900000001</v>
      </c>
    </row>
    <row r="7" spans="1:7" ht="89.25">
      <c r="A7" s="8" t="s">
        <v>14</v>
      </c>
      <c r="B7" s="10" t="s">
        <v>15</v>
      </c>
      <c r="C7" s="6">
        <v>12.21</v>
      </c>
      <c r="D7" s="7" t="s">
        <v>16</v>
      </c>
      <c r="E7" s="7">
        <v>228.47</v>
      </c>
      <c r="F7" s="7">
        <f t="shared" si="0"/>
        <v>2789.6187</v>
      </c>
    </row>
    <row r="8" spans="1:7" ht="63.75">
      <c r="A8" s="8" t="s">
        <v>17</v>
      </c>
      <c r="B8" s="9" t="s">
        <v>18</v>
      </c>
      <c r="C8" s="6">
        <v>20.059999999999999</v>
      </c>
      <c r="D8" s="7" t="s">
        <v>16</v>
      </c>
      <c r="E8" s="7">
        <v>1191.77</v>
      </c>
      <c r="F8" s="7">
        <f t="shared" si="0"/>
        <v>23906.906199999998</v>
      </c>
    </row>
    <row r="9" spans="1:7" ht="102">
      <c r="A9" s="8" t="s">
        <v>80</v>
      </c>
      <c r="B9" s="9" t="s">
        <v>28</v>
      </c>
      <c r="C9" s="6">
        <v>16.95</v>
      </c>
      <c r="D9" s="7" t="s">
        <v>16</v>
      </c>
      <c r="E9" s="7">
        <v>5913.66</v>
      </c>
      <c r="F9" s="7">
        <f t="shared" si="0"/>
        <v>100236.537</v>
      </c>
    </row>
    <row r="10" spans="1:7" ht="89.25">
      <c r="A10" s="8" t="s">
        <v>81</v>
      </c>
      <c r="B10" s="9" t="s">
        <v>42</v>
      </c>
      <c r="C10" s="6">
        <v>43.55</v>
      </c>
      <c r="D10" s="7" t="s">
        <v>16</v>
      </c>
      <c r="E10" s="7">
        <v>2788.17</v>
      </c>
      <c r="F10" s="7">
        <f t="shared" si="0"/>
        <v>121424.80349999999</v>
      </c>
    </row>
    <row r="11" spans="1:7" ht="63.75">
      <c r="A11" s="17" t="s">
        <v>82</v>
      </c>
      <c r="B11" s="9" t="s">
        <v>44</v>
      </c>
      <c r="C11" s="6">
        <v>360.84</v>
      </c>
      <c r="D11" s="7" t="s">
        <v>45</v>
      </c>
      <c r="E11" s="7">
        <v>259.29000000000002</v>
      </c>
      <c r="F11" s="7">
        <f t="shared" si="0"/>
        <v>93562.203600000008</v>
      </c>
    </row>
    <row r="12" spans="1:7" ht="102">
      <c r="A12" s="17" t="s">
        <v>83</v>
      </c>
      <c r="B12" s="9" t="s">
        <v>29</v>
      </c>
      <c r="C12" s="6">
        <v>3.02</v>
      </c>
      <c r="D12" s="7" t="s">
        <v>16</v>
      </c>
      <c r="E12" s="7">
        <v>6219.21</v>
      </c>
      <c r="F12" s="7">
        <f t="shared" si="0"/>
        <v>18782.014200000001</v>
      </c>
    </row>
    <row r="13" spans="1:7" ht="89.25">
      <c r="A13" s="17" t="s">
        <v>84</v>
      </c>
      <c r="B13" s="9" t="s">
        <v>30</v>
      </c>
      <c r="C13" s="6">
        <v>0.32</v>
      </c>
      <c r="D13" s="7" t="s">
        <v>31</v>
      </c>
      <c r="E13" s="7">
        <v>53433.91</v>
      </c>
      <c r="F13" s="7">
        <f t="shared" si="0"/>
        <v>17098.851200000001</v>
      </c>
    </row>
    <row r="14" spans="1:7" ht="18.75">
      <c r="A14" s="8">
        <v>10</v>
      </c>
      <c r="B14" s="11" t="s">
        <v>21</v>
      </c>
      <c r="C14" s="6"/>
      <c r="D14" s="7"/>
      <c r="E14" s="7"/>
      <c r="F14" s="7"/>
    </row>
    <row r="15" spans="1:7" ht="15.75">
      <c r="A15" s="8" t="s">
        <v>53</v>
      </c>
      <c r="B15" s="9" t="s">
        <v>54</v>
      </c>
      <c r="C15" s="6">
        <v>12.21</v>
      </c>
      <c r="D15" s="7" t="s">
        <v>16</v>
      </c>
      <c r="E15" s="7">
        <v>404.77</v>
      </c>
      <c r="F15" s="7">
        <f t="shared" si="0"/>
        <v>4942.2417000000005</v>
      </c>
    </row>
    <row r="16" spans="1:7" ht="15.75">
      <c r="A16" s="8" t="s">
        <v>55</v>
      </c>
      <c r="B16" s="9" t="s">
        <v>56</v>
      </c>
      <c r="C16" s="6">
        <v>31.74</v>
      </c>
      <c r="D16" s="7" t="s">
        <v>16</v>
      </c>
      <c r="E16" s="7">
        <v>765.85</v>
      </c>
      <c r="F16" s="7">
        <f t="shared" si="0"/>
        <v>24308.078999999998</v>
      </c>
    </row>
    <row r="17" spans="1:6" ht="15.75">
      <c r="A17" s="8" t="s">
        <v>57</v>
      </c>
      <c r="B17" s="9" t="s">
        <v>58</v>
      </c>
      <c r="C17" s="6">
        <v>63.6</v>
      </c>
      <c r="D17" s="7" t="s">
        <v>16</v>
      </c>
      <c r="E17" s="7">
        <v>730.6</v>
      </c>
      <c r="F17" s="7">
        <f t="shared" si="0"/>
        <v>46466.16</v>
      </c>
    </row>
    <row r="18" spans="1:6" ht="15.75">
      <c r="A18" s="8" t="s">
        <v>59</v>
      </c>
      <c r="B18" s="9" t="s">
        <v>60</v>
      </c>
      <c r="C18" s="6">
        <v>17.87</v>
      </c>
      <c r="D18" s="7" t="s">
        <v>16</v>
      </c>
      <c r="E18" s="7">
        <v>458.72</v>
      </c>
      <c r="F18" s="7">
        <f t="shared" si="0"/>
        <v>8197.3264000000017</v>
      </c>
    </row>
    <row r="19" spans="1:6" ht="15.75">
      <c r="A19" s="8" t="s">
        <v>61</v>
      </c>
      <c r="B19" s="9" t="s">
        <v>62</v>
      </c>
      <c r="C19" s="6">
        <v>121.43</v>
      </c>
      <c r="D19" s="7" t="s">
        <v>16</v>
      </c>
      <c r="E19" s="7">
        <v>167.71</v>
      </c>
      <c r="F19" s="7">
        <f t="shared" si="0"/>
        <v>20365.025300000001</v>
      </c>
    </row>
    <row r="20" spans="1:6">
      <c r="A20" s="12"/>
      <c r="B20" s="72"/>
      <c r="C20" s="72"/>
      <c r="D20" s="72"/>
      <c r="E20" s="72"/>
      <c r="F20" s="13">
        <f>SUM(F5:F19)</f>
        <v>496231.8247</v>
      </c>
    </row>
    <row r="21" spans="1:6">
      <c r="A21" s="14"/>
      <c r="B21" s="15"/>
      <c r="C21" s="15"/>
      <c r="D21" s="15"/>
      <c r="E21" s="15"/>
      <c r="F21" s="16"/>
    </row>
    <row r="22" spans="1:6">
      <c r="A22" s="14"/>
      <c r="B22" s="15"/>
      <c r="C22" s="15"/>
      <c r="D22" s="15"/>
      <c r="E22" s="15"/>
      <c r="F22" s="16"/>
    </row>
    <row r="23" spans="1:6" ht="43.5" customHeight="1">
      <c r="B23" s="66" t="s">
        <v>32</v>
      </c>
      <c r="C23" s="66"/>
      <c r="D23" s="66"/>
      <c r="E23" s="66"/>
      <c r="F23" s="66"/>
    </row>
    <row r="26" spans="1:6" ht="41.25" customHeight="1"/>
  </sheetData>
  <mergeCells count="5">
    <mergeCell ref="A1:F1"/>
    <mergeCell ref="A2:F2"/>
    <mergeCell ref="A3:F3"/>
    <mergeCell ref="B20:E20"/>
    <mergeCell ref="B23:F23"/>
  </mergeCells>
  <pageMargins left="0.22" right="0.16" top="0.47" bottom="0.75" header="0.32" footer="0.3"/>
  <pageSetup paperSize="9" orientation="portrait" verticalDpi="0" r:id="rId1"/>
</worksheet>
</file>

<file path=xl/worksheets/sheet44.xml><?xml version="1.0" encoding="utf-8"?>
<worksheet xmlns="http://schemas.openxmlformats.org/spreadsheetml/2006/main" xmlns:r="http://schemas.openxmlformats.org/officeDocument/2006/relationships">
  <dimension ref="A1:J19"/>
  <sheetViews>
    <sheetView topLeftCell="A13" workbookViewId="0">
      <selection activeCell="B14" sqref="B14"/>
    </sheetView>
  </sheetViews>
  <sheetFormatPr defaultRowHeight="15"/>
  <cols>
    <col min="1" max="1" width="8.7109375" customWidth="1"/>
    <col min="2" max="2" width="44.140625" customWidth="1"/>
    <col min="3" max="6" width="10.28515625" hidden="1" customWidth="1"/>
    <col min="7" max="7" width="11.5703125" customWidth="1"/>
    <col min="8" max="8" width="6.5703125" bestFit="1" customWidth="1"/>
    <col min="10" max="10" width="11" customWidth="1"/>
  </cols>
  <sheetData>
    <row r="1" spans="1:10" ht="18.75">
      <c r="A1" s="77" t="s">
        <v>0</v>
      </c>
      <c r="B1" s="78"/>
      <c r="C1" s="78"/>
      <c r="D1" s="78"/>
      <c r="E1" s="78"/>
      <c r="F1" s="78"/>
      <c r="G1" s="78"/>
      <c r="H1" s="78"/>
      <c r="I1" s="78"/>
      <c r="J1" s="79"/>
    </row>
    <row r="2" spans="1:10" ht="18.75">
      <c r="A2" s="77" t="s">
        <v>1</v>
      </c>
      <c r="B2" s="78"/>
      <c r="C2" s="78"/>
      <c r="D2" s="78"/>
      <c r="E2" s="78"/>
      <c r="F2" s="78"/>
      <c r="G2" s="78"/>
      <c r="H2" s="78"/>
      <c r="I2" s="78"/>
      <c r="J2" s="79"/>
    </row>
    <row r="3" spans="1:10" ht="36.75" customHeight="1">
      <c r="A3" s="71" t="s">
        <v>343</v>
      </c>
      <c r="B3" s="71"/>
      <c r="C3" s="71"/>
      <c r="D3" s="71"/>
      <c r="E3" s="71"/>
      <c r="F3" s="71"/>
      <c r="G3" s="71"/>
      <c r="H3" s="71"/>
      <c r="I3" s="71"/>
      <c r="J3" s="71"/>
    </row>
    <row r="4" spans="1:10">
      <c r="A4" s="3" t="s">
        <v>3</v>
      </c>
      <c r="B4" s="3" t="s">
        <v>4</v>
      </c>
      <c r="C4" s="3" t="s">
        <v>64</v>
      </c>
      <c r="D4" s="3"/>
      <c r="E4" s="3">
        <v>1</v>
      </c>
      <c r="F4" s="3">
        <v>2</v>
      </c>
      <c r="G4" s="3" t="s">
        <v>5</v>
      </c>
      <c r="H4" s="3" t="s">
        <v>6</v>
      </c>
      <c r="I4" s="3" t="s">
        <v>7</v>
      </c>
      <c r="J4" s="3" t="s">
        <v>8</v>
      </c>
    </row>
    <row r="5" spans="1:10" ht="25.5">
      <c r="A5" s="35">
        <v>1</v>
      </c>
      <c r="B5" s="36" t="s">
        <v>93</v>
      </c>
      <c r="C5" s="6">
        <v>5</v>
      </c>
      <c r="D5" s="6">
        <v>4</v>
      </c>
      <c r="E5" s="6">
        <v>5</v>
      </c>
      <c r="F5" s="6">
        <v>2</v>
      </c>
      <c r="G5" s="6">
        <v>5</v>
      </c>
      <c r="H5" s="37" t="s">
        <v>10</v>
      </c>
      <c r="I5" s="37">
        <v>243.77</v>
      </c>
      <c r="J5" s="6">
        <f>I5*G5</f>
        <v>1218.8500000000001</v>
      </c>
    </row>
    <row r="6" spans="1:10" ht="114.75">
      <c r="A6" s="8" t="s">
        <v>11</v>
      </c>
      <c r="B6" s="9" t="s">
        <v>12</v>
      </c>
      <c r="C6" s="6">
        <v>34.159999999999997</v>
      </c>
      <c r="D6" s="6">
        <v>29.31</v>
      </c>
      <c r="E6" s="6">
        <v>9.07</v>
      </c>
      <c r="F6" s="6">
        <v>5.75</v>
      </c>
      <c r="G6" s="6">
        <v>50.98</v>
      </c>
      <c r="H6" s="7" t="s">
        <v>16</v>
      </c>
      <c r="I6" s="7">
        <v>112.53</v>
      </c>
      <c r="J6" s="6">
        <f t="shared" ref="J6:J15" si="0">I6*G6</f>
        <v>5736.7793999999994</v>
      </c>
    </row>
    <row r="7" spans="1:10" ht="96">
      <c r="A7" s="8" t="s">
        <v>94</v>
      </c>
      <c r="B7" s="38" t="s">
        <v>95</v>
      </c>
      <c r="C7" s="6">
        <v>12.75</v>
      </c>
      <c r="D7" s="6">
        <v>10.63</v>
      </c>
      <c r="E7" s="6">
        <v>0.56999999999999995</v>
      </c>
      <c r="F7" s="6">
        <v>0.46</v>
      </c>
      <c r="G7" s="6">
        <v>28.04</v>
      </c>
      <c r="H7" s="7" t="s">
        <v>16</v>
      </c>
      <c r="I7" s="7">
        <v>330.6</v>
      </c>
      <c r="J7" s="6">
        <f t="shared" si="0"/>
        <v>9270.0240000000013</v>
      </c>
    </row>
    <row r="8" spans="1:10" ht="42">
      <c r="A8" s="39" t="s">
        <v>96</v>
      </c>
      <c r="B8" s="40" t="s">
        <v>97</v>
      </c>
      <c r="C8" s="8">
        <v>3660</v>
      </c>
      <c r="D8" s="8"/>
      <c r="E8" s="8">
        <v>2740</v>
      </c>
      <c r="F8" s="8">
        <v>825</v>
      </c>
      <c r="G8" s="41">
        <v>1115.25</v>
      </c>
      <c r="H8" s="7" t="s">
        <v>45</v>
      </c>
      <c r="I8" s="41">
        <v>29</v>
      </c>
      <c r="J8" s="6">
        <f t="shared" si="0"/>
        <v>32342.25</v>
      </c>
    </row>
    <row r="9" spans="1:10" ht="42">
      <c r="A9" s="39" t="s">
        <v>98</v>
      </c>
      <c r="B9" s="40" t="s">
        <v>99</v>
      </c>
      <c r="C9" s="8">
        <v>3660</v>
      </c>
      <c r="D9" s="8"/>
      <c r="E9" s="8">
        <v>2740</v>
      </c>
      <c r="F9" s="8"/>
      <c r="G9" s="41">
        <v>1115.25</v>
      </c>
      <c r="H9" s="7" t="s">
        <v>45</v>
      </c>
      <c r="I9" s="41">
        <v>10</v>
      </c>
      <c r="J9" s="6">
        <f t="shared" si="0"/>
        <v>11152.5</v>
      </c>
    </row>
    <row r="10" spans="1:10" ht="84">
      <c r="A10" s="39" t="s">
        <v>100</v>
      </c>
      <c r="B10" s="42" t="s">
        <v>101</v>
      </c>
      <c r="C10" s="43"/>
      <c r="D10" s="43"/>
      <c r="E10" s="43">
        <v>1.47</v>
      </c>
      <c r="F10" s="43"/>
      <c r="G10" s="43">
        <v>1394.07</v>
      </c>
      <c r="H10" s="43" t="s">
        <v>45</v>
      </c>
      <c r="I10" s="43">
        <v>235</v>
      </c>
      <c r="J10" s="6">
        <f t="shared" si="0"/>
        <v>327606.45</v>
      </c>
    </row>
    <row r="11" spans="1:10" ht="89.25">
      <c r="A11" s="17" t="s">
        <v>102</v>
      </c>
      <c r="B11" s="9" t="s">
        <v>103</v>
      </c>
      <c r="C11" s="6">
        <v>91.15</v>
      </c>
      <c r="D11" s="7" t="s">
        <v>45</v>
      </c>
      <c r="E11" s="7">
        <v>259.29000000000002</v>
      </c>
      <c r="F11" s="6">
        <f t="shared" ref="F11" si="1">E11*C11</f>
        <v>23634.283500000005</v>
      </c>
      <c r="G11" s="6">
        <v>1115.25</v>
      </c>
      <c r="H11" s="7" t="s">
        <v>45</v>
      </c>
      <c r="I11" s="7">
        <v>134</v>
      </c>
      <c r="J11" s="6">
        <f t="shared" si="0"/>
        <v>149443.5</v>
      </c>
    </row>
    <row r="12" spans="1:10" ht="51">
      <c r="A12" s="17" t="s">
        <v>104</v>
      </c>
      <c r="B12" s="9" t="s">
        <v>105</v>
      </c>
      <c r="C12" s="6"/>
      <c r="D12" s="7"/>
      <c r="E12" s="7"/>
      <c r="F12" s="6"/>
      <c r="G12" s="6">
        <v>1115.25</v>
      </c>
      <c r="H12" s="7" t="s">
        <v>45</v>
      </c>
      <c r="I12" s="7">
        <v>49</v>
      </c>
      <c r="J12" s="6">
        <f t="shared" si="0"/>
        <v>54647.25</v>
      </c>
    </row>
    <row r="13" spans="1:10" ht="18.75">
      <c r="A13" s="8">
        <v>9</v>
      </c>
      <c r="B13" s="11" t="s">
        <v>21</v>
      </c>
      <c r="C13" s="6"/>
      <c r="D13" s="6"/>
      <c r="E13" s="6"/>
      <c r="F13" s="6"/>
      <c r="G13" s="6"/>
      <c r="H13" s="7"/>
      <c r="I13" s="7"/>
      <c r="J13" s="6"/>
    </row>
    <row r="14" spans="1:10" ht="15.75">
      <c r="A14" s="8">
        <v>1</v>
      </c>
      <c r="B14" s="9" t="s">
        <v>106</v>
      </c>
      <c r="C14" s="6">
        <v>12.75</v>
      </c>
      <c r="D14" s="6">
        <v>10.63</v>
      </c>
      <c r="E14" s="6">
        <v>0.56999999999999995</v>
      </c>
      <c r="F14" s="6">
        <v>0.46</v>
      </c>
      <c r="G14" s="6">
        <v>197.68</v>
      </c>
      <c r="H14" s="7" t="s">
        <v>16</v>
      </c>
      <c r="I14" s="7">
        <v>462.28</v>
      </c>
      <c r="J14" s="6">
        <f t="shared" si="0"/>
        <v>91383.510399999999</v>
      </c>
    </row>
    <row r="15" spans="1:10" ht="15.75">
      <c r="A15" s="8">
        <v>2</v>
      </c>
      <c r="B15" s="9" t="s">
        <v>107</v>
      </c>
      <c r="C15" s="6">
        <v>29.16</v>
      </c>
      <c r="D15" s="6">
        <v>33.58</v>
      </c>
      <c r="E15" s="6">
        <v>2.3199999999999998</v>
      </c>
      <c r="F15" s="6">
        <v>1.7</v>
      </c>
      <c r="G15" s="6">
        <v>35.89</v>
      </c>
      <c r="H15" s="7" t="s">
        <v>16</v>
      </c>
      <c r="I15" s="7">
        <v>382.29</v>
      </c>
      <c r="J15" s="6">
        <f t="shared" si="0"/>
        <v>13720.3881</v>
      </c>
    </row>
    <row r="16" spans="1:10">
      <c r="A16" s="12"/>
      <c r="B16" s="72"/>
      <c r="C16" s="72"/>
      <c r="D16" s="72"/>
      <c r="E16" s="72"/>
      <c r="F16" s="72"/>
      <c r="G16" s="72"/>
      <c r="H16" s="13"/>
      <c r="I16" s="44"/>
      <c r="J16" s="13">
        <f>SUM(J5:J15)</f>
        <v>696521.50190000003</v>
      </c>
    </row>
    <row r="17" spans="1:10">
      <c r="A17" s="14"/>
      <c r="B17" s="15"/>
      <c r="C17" s="15"/>
      <c r="D17" s="15"/>
      <c r="E17" s="15"/>
      <c r="F17" s="15"/>
      <c r="G17" s="15"/>
      <c r="H17" s="16"/>
    </row>
    <row r="18" spans="1:10">
      <c r="A18" s="14"/>
      <c r="B18" s="15"/>
      <c r="C18" s="15"/>
      <c r="D18" s="15"/>
      <c r="E18" s="15"/>
      <c r="F18" s="15"/>
      <c r="G18" s="15"/>
      <c r="H18" s="16"/>
    </row>
    <row r="19" spans="1:10" ht="50.25" customHeight="1">
      <c r="B19" s="66" t="s">
        <v>27</v>
      </c>
      <c r="C19" s="66"/>
      <c r="D19" s="66"/>
      <c r="E19" s="66"/>
      <c r="F19" s="66"/>
      <c r="G19" s="66"/>
      <c r="H19" s="66"/>
      <c r="I19" s="66"/>
      <c r="J19" s="66"/>
    </row>
  </sheetData>
  <mergeCells count="5">
    <mergeCell ref="A1:J1"/>
    <mergeCell ref="A2:J2"/>
    <mergeCell ref="A3:J3"/>
    <mergeCell ref="B16:G16"/>
    <mergeCell ref="B19:J19"/>
  </mergeCells>
  <pageMargins left="0.16" right="0.15" top="0.41"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9" customHeight="1">
      <c r="A3" s="71" t="s">
        <v>86</v>
      </c>
      <c r="B3" s="71"/>
      <c r="C3" s="71"/>
      <c r="D3" s="71"/>
      <c r="E3" s="71"/>
      <c r="F3" s="71"/>
      <c r="G3" s="71"/>
      <c r="H3" s="71"/>
      <c r="I3" s="2"/>
    </row>
    <row r="4" spans="1:9">
      <c r="A4" s="3" t="s">
        <v>3</v>
      </c>
      <c r="B4" s="3" t="s">
        <v>4</v>
      </c>
      <c r="C4" s="3">
        <v>1</v>
      </c>
      <c r="D4" s="3">
        <v>2</v>
      </c>
      <c r="E4" s="3" t="s">
        <v>5</v>
      </c>
      <c r="F4" s="3" t="s">
        <v>6</v>
      </c>
      <c r="G4" s="3" t="s">
        <v>7</v>
      </c>
      <c r="H4" s="3" t="s">
        <v>8</v>
      </c>
    </row>
    <row r="5" spans="1:9" ht="21">
      <c r="A5" s="8">
        <v>1</v>
      </c>
      <c r="B5" s="8" t="s">
        <v>87</v>
      </c>
      <c r="C5" s="8">
        <v>1</v>
      </c>
      <c r="D5" s="8">
        <v>5</v>
      </c>
      <c r="E5" s="8">
        <f>C5*D5</f>
        <v>5</v>
      </c>
      <c r="F5" s="8" t="s">
        <v>10</v>
      </c>
      <c r="G5" s="8">
        <v>243.77</v>
      </c>
      <c r="H5" s="6">
        <f>G5*E5</f>
        <v>1218.8500000000001</v>
      </c>
    </row>
    <row r="6" spans="1:9" ht="114.75">
      <c r="A6" s="8" t="s">
        <v>11</v>
      </c>
      <c r="B6" s="9" t="s">
        <v>12</v>
      </c>
      <c r="C6" s="6">
        <v>29.73</v>
      </c>
      <c r="D6" s="8">
        <v>5.25</v>
      </c>
      <c r="E6" s="8">
        <f t="shared" ref="E6:E19" si="0">C6*D6</f>
        <v>156.08250000000001</v>
      </c>
      <c r="F6" s="7" t="s">
        <v>13</v>
      </c>
      <c r="G6" s="7">
        <v>112.53</v>
      </c>
      <c r="H6" s="6">
        <f t="shared" ref="H6:H19" si="1">G6*E6</f>
        <v>17563.963725000001</v>
      </c>
    </row>
    <row r="7" spans="1:9" ht="89.25">
      <c r="A7" s="8" t="s">
        <v>14</v>
      </c>
      <c r="B7" s="10" t="s">
        <v>15</v>
      </c>
      <c r="C7" s="6">
        <v>2.48</v>
      </c>
      <c r="D7" s="8">
        <v>5.25</v>
      </c>
      <c r="E7" s="8">
        <f t="shared" si="0"/>
        <v>13.02</v>
      </c>
      <c r="F7" s="7" t="s">
        <v>16</v>
      </c>
      <c r="G7" s="7">
        <v>228.47</v>
      </c>
      <c r="H7" s="6">
        <f t="shared" si="1"/>
        <v>2974.6794</v>
      </c>
    </row>
    <row r="8" spans="1:9" ht="63.75">
      <c r="A8" s="8" t="s">
        <v>17</v>
      </c>
      <c r="B8" s="9" t="s">
        <v>18</v>
      </c>
      <c r="C8" s="6">
        <v>4.13</v>
      </c>
      <c r="D8" s="8">
        <v>5.25</v>
      </c>
      <c r="E8" s="8">
        <f t="shared" si="0"/>
        <v>21.682500000000001</v>
      </c>
      <c r="F8" s="7" t="s">
        <v>16</v>
      </c>
      <c r="G8" s="7">
        <v>1191.77</v>
      </c>
      <c r="H8" s="6">
        <f t="shared" si="1"/>
        <v>25840.553025000001</v>
      </c>
    </row>
    <row r="9" spans="1:9" ht="102">
      <c r="A9" s="8" t="s">
        <v>80</v>
      </c>
      <c r="B9" s="9" t="s">
        <v>28</v>
      </c>
      <c r="C9" s="6">
        <v>3.26</v>
      </c>
      <c r="D9" s="8">
        <v>5.25</v>
      </c>
      <c r="E9" s="8">
        <f t="shared" si="0"/>
        <v>17.114999999999998</v>
      </c>
      <c r="F9" s="7" t="s">
        <v>16</v>
      </c>
      <c r="G9" s="7">
        <v>5913.66</v>
      </c>
      <c r="H9" s="6">
        <f t="shared" si="1"/>
        <v>101212.29089999999</v>
      </c>
    </row>
    <row r="10" spans="1:9" ht="89.25">
      <c r="A10" s="8" t="s">
        <v>81</v>
      </c>
      <c r="B10" s="9" t="s">
        <v>42</v>
      </c>
      <c r="C10" s="6">
        <v>8.65</v>
      </c>
      <c r="D10" s="8">
        <v>5.25</v>
      </c>
      <c r="E10" s="8">
        <f t="shared" si="0"/>
        <v>45.412500000000001</v>
      </c>
      <c r="F10" s="7" t="s">
        <v>16</v>
      </c>
      <c r="G10" s="7">
        <v>2788.17</v>
      </c>
      <c r="H10" s="6">
        <f t="shared" si="1"/>
        <v>126617.77012500001</v>
      </c>
    </row>
    <row r="11" spans="1:9" ht="63.75">
      <c r="A11" s="17" t="s">
        <v>82</v>
      </c>
      <c r="B11" s="9" t="s">
        <v>44</v>
      </c>
      <c r="C11" s="6">
        <v>65.05</v>
      </c>
      <c r="D11" s="8">
        <v>5.25</v>
      </c>
      <c r="E11" s="8">
        <f t="shared" si="0"/>
        <v>341.51249999999999</v>
      </c>
      <c r="F11" s="7" t="s">
        <v>45</v>
      </c>
      <c r="G11" s="7">
        <v>259.29000000000002</v>
      </c>
      <c r="H11" s="6">
        <f t="shared" si="1"/>
        <v>88550.776125000004</v>
      </c>
    </row>
    <row r="12" spans="1:9" ht="89.25">
      <c r="A12" s="17" t="s">
        <v>88</v>
      </c>
      <c r="B12" s="9" t="s">
        <v>30</v>
      </c>
      <c r="C12" s="19">
        <v>8.6800000000000002E-2</v>
      </c>
      <c r="D12" s="8">
        <v>5.25</v>
      </c>
      <c r="E12" s="8">
        <f t="shared" si="0"/>
        <v>0.45569999999999999</v>
      </c>
      <c r="F12" s="7" t="s">
        <v>31</v>
      </c>
      <c r="G12" s="7">
        <v>53433.91</v>
      </c>
      <c r="H12" s="6">
        <f t="shared" si="1"/>
        <v>24349.832787000003</v>
      </c>
    </row>
    <row r="13" spans="1:9" ht="38.25">
      <c r="A13" s="8" t="s">
        <v>89</v>
      </c>
      <c r="B13" s="9" t="s">
        <v>90</v>
      </c>
      <c r="C13" s="6">
        <v>0.79200000000000004</v>
      </c>
      <c r="D13" s="8">
        <v>5.25</v>
      </c>
      <c r="E13" s="8">
        <f t="shared" si="0"/>
        <v>4.1580000000000004</v>
      </c>
      <c r="F13" s="7" t="s">
        <v>16</v>
      </c>
      <c r="G13" s="7">
        <v>6543.32</v>
      </c>
      <c r="H13" s="6">
        <f t="shared" si="1"/>
        <v>27207.12456</v>
      </c>
    </row>
    <row r="14" spans="1:9" ht="18.75">
      <c r="A14" s="8">
        <v>10</v>
      </c>
      <c r="B14" s="11" t="s">
        <v>21</v>
      </c>
      <c r="C14" s="6"/>
      <c r="D14" s="8"/>
      <c r="E14" s="8"/>
      <c r="F14" s="7"/>
      <c r="G14" s="7"/>
      <c r="H14" s="6"/>
    </row>
    <row r="15" spans="1:9" ht="15.75">
      <c r="A15" s="8" t="s">
        <v>53</v>
      </c>
      <c r="B15" s="9" t="s">
        <v>48</v>
      </c>
      <c r="C15" s="6">
        <v>2.48</v>
      </c>
      <c r="D15" s="8">
        <v>5.25</v>
      </c>
      <c r="E15" s="8">
        <f t="shared" si="0"/>
        <v>13.02</v>
      </c>
      <c r="F15" s="7" t="s">
        <v>16</v>
      </c>
      <c r="G15" s="7">
        <v>431.75</v>
      </c>
      <c r="H15" s="6">
        <f t="shared" si="1"/>
        <v>5621.3850000000002</v>
      </c>
    </row>
    <row r="16" spans="1:9" ht="15.75">
      <c r="A16" s="8" t="s">
        <v>55</v>
      </c>
      <c r="B16" s="9" t="s">
        <v>49</v>
      </c>
      <c r="C16" s="6">
        <v>7.16</v>
      </c>
      <c r="D16" s="8">
        <v>5.25</v>
      </c>
      <c r="E16" s="8">
        <f t="shared" si="0"/>
        <v>37.590000000000003</v>
      </c>
      <c r="F16" s="7" t="s">
        <v>16</v>
      </c>
      <c r="G16" s="7">
        <v>710.13</v>
      </c>
      <c r="H16" s="6">
        <f t="shared" si="1"/>
        <v>26693.786700000001</v>
      </c>
    </row>
    <row r="17" spans="1:8" ht="15.75">
      <c r="A17" s="8" t="s">
        <v>57</v>
      </c>
      <c r="B17" s="9" t="s">
        <v>91</v>
      </c>
      <c r="C17" s="6">
        <v>12.78</v>
      </c>
      <c r="D17" s="8">
        <v>5.25</v>
      </c>
      <c r="E17" s="8">
        <f t="shared" si="0"/>
        <v>67.094999999999999</v>
      </c>
      <c r="F17" s="7" t="s">
        <v>16</v>
      </c>
      <c r="G17" s="7">
        <v>664.32</v>
      </c>
      <c r="H17" s="6">
        <f t="shared" si="1"/>
        <v>44572.5504</v>
      </c>
    </row>
    <row r="18" spans="1:8" ht="15.75">
      <c r="A18" s="8" t="s">
        <v>59</v>
      </c>
      <c r="B18" s="9" t="s">
        <v>51</v>
      </c>
      <c r="C18" s="6">
        <v>3.61</v>
      </c>
      <c r="D18" s="8">
        <v>5.25</v>
      </c>
      <c r="E18" s="8">
        <f t="shared" si="0"/>
        <v>18.952500000000001</v>
      </c>
      <c r="F18" s="7" t="s">
        <v>16</v>
      </c>
      <c r="G18" s="7">
        <v>391.29</v>
      </c>
      <c r="H18" s="6">
        <f t="shared" si="1"/>
        <v>7415.9237250000006</v>
      </c>
    </row>
    <row r="19" spans="1:8" ht="15.75">
      <c r="A19" s="8" t="s">
        <v>61</v>
      </c>
      <c r="B19" s="9" t="s">
        <v>62</v>
      </c>
      <c r="C19" s="6">
        <v>29.73</v>
      </c>
      <c r="D19" s="8">
        <v>5.25</v>
      </c>
      <c r="E19" s="8">
        <f t="shared" si="0"/>
        <v>156.08250000000001</v>
      </c>
      <c r="F19" s="7" t="s">
        <v>16</v>
      </c>
      <c r="G19" s="7">
        <v>167.71</v>
      </c>
      <c r="H19" s="6">
        <f t="shared" si="1"/>
        <v>26176.596075000001</v>
      </c>
    </row>
    <row r="20" spans="1:8">
      <c r="A20" s="12"/>
      <c r="B20" s="72"/>
      <c r="C20" s="72"/>
      <c r="D20" s="72"/>
      <c r="E20" s="72"/>
      <c r="F20" s="72"/>
      <c r="G20" s="72"/>
      <c r="H20" s="13">
        <f>SUM(H5:H19)</f>
        <v>526016.08254700003</v>
      </c>
    </row>
    <row r="21" spans="1:8">
      <c r="A21" s="14"/>
      <c r="B21" s="15"/>
      <c r="C21" s="15"/>
      <c r="D21" s="15"/>
      <c r="E21" s="15"/>
      <c r="F21" s="15"/>
      <c r="G21" s="15"/>
      <c r="H21" s="16"/>
    </row>
    <row r="22" spans="1:8">
      <c r="A22" s="14"/>
      <c r="B22" s="15"/>
      <c r="C22" s="15"/>
      <c r="D22" s="15"/>
      <c r="E22" s="15"/>
      <c r="F22" s="15"/>
      <c r="G22" s="15"/>
      <c r="H22" s="16"/>
    </row>
    <row r="23" spans="1:8" ht="63.75" customHeight="1">
      <c r="B23" s="66" t="s">
        <v>32</v>
      </c>
      <c r="C23" s="66"/>
      <c r="D23" s="66"/>
      <c r="E23" s="66"/>
      <c r="F23" s="66"/>
      <c r="G23" s="66"/>
      <c r="H23" s="66"/>
    </row>
  </sheetData>
  <mergeCells count="5">
    <mergeCell ref="A1:H1"/>
    <mergeCell ref="A2:H2"/>
    <mergeCell ref="A3:H3"/>
    <mergeCell ref="B20:G20"/>
    <mergeCell ref="B23:H23"/>
  </mergeCells>
  <pageMargins left="0.16" right="0.24"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dimension ref="A1:I19"/>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43.5" customHeight="1">
      <c r="A3" s="71" t="s">
        <v>199</v>
      </c>
      <c r="B3" s="71"/>
      <c r="C3" s="71"/>
      <c r="D3" s="71"/>
      <c r="E3" s="71"/>
      <c r="F3" s="71"/>
      <c r="G3" s="71"/>
      <c r="H3" s="71"/>
      <c r="I3" s="2"/>
    </row>
    <row r="4" spans="1:9">
      <c r="A4" s="3" t="s">
        <v>3</v>
      </c>
      <c r="B4" s="3" t="s">
        <v>4</v>
      </c>
      <c r="C4" s="3">
        <v>1</v>
      </c>
      <c r="D4" s="3">
        <v>2</v>
      </c>
      <c r="E4" s="3" t="s">
        <v>64</v>
      </c>
      <c r="F4" s="3" t="s">
        <v>6</v>
      </c>
      <c r="G4" s="3" t="s">
        <v>7</v>
      </c>
      <c r="H4" s="3" t="s">
        <v>8</v>
      </c>
    </row>
    <row r="5" spans="1:9" ht="25.5">
      <c r="A5" s="4">
        <v>1</v>
      </c>
      <c r="B5" s="5" t="s">
        <v>9</v>
      </c>
      <c r="C5" s="6">
        <v>5</v>
      </c>
      <c r="D5" s="6">
        <v>2</v>
      </c>
      <c r="E5" s="6">
        <f>C5*D5</f>
        <v>10</v>
      </c>
      <c r="F5" s="7" t="s">
        <v>10</v>
      </c>
      <c r="G5" s="7">
        <v>243.77</v>
      </c>
      <c r="H5" s="6">
        <f>G5*E5</f>
        <v>2437.7000000000003</v>
      </c>
    </row>
    <row r="6" spans="1:9" ht="114.75">
      <c r="A6" s="8" t="s">
        <v>11</v>
      </c>
      <c r="B6" s="9" t="s">
        <v>12</v>
      </c>
      <c r="C6" s="6">
        <v>10.47</v>
      </c>
      <c r="D6" s="6">
        <v>2</v>
      </c>
      <c r="E6" s="6">
        <f t="shared" ref="E6:E17" si="0">C6*D6</f>
        <v>20.94</v>
      </c>
      <c r="F6" s="7" t="s">
        <v>13</v>
      </c>
      <c r="G6" s="7">
        <v>112.53</v>
      </c>
      <c r="H6" s="6">
        <f t="shared" ref="H6:H17" si="1">G6*E6</f>
        <v>2356.3782000000001</v>
      </c>
    </row>
    <row r="7" spans="1:9" ht="89.25">
      <c r="A7" s="8" t="s">
        <v>14</v>
      </c>
      <c r="B7" s="10" t="s">
        <v>15</v>
      </c>
      <c r="C7" s="6">
        <v>21.77</v>
      </c>
      <c r="D7" s="6">
        <v>2</v>
      </c>
      <c r="E7" s="6">
        <f t="shared" si="0"/>
        <v>43.54</v>
      </c>
      <c r="F7" s="7" t="s">
        <v>16</v>
      </c>
      <c r="G7" s="7">
        <v>228.47</v>
      </c>
      <c r="H7" s="6">
        <f t="shared" si="1"/>
        <v>9947.5838000000003</v>
      </c>
    </row>
    <row r="8" spans="1:9" ht="63.75">
      <c r="A8" s="8" t="s">
        <v>17</v>
      </c>
      <c r="B8" s="9" t="s">
        <v>18</v>
      </c>
      <c r="C8" s="6">
        <v>5.59</v>
      </c>
      <c r="D8" s="6">
        <v>2</v>
      </c>
      <c r="E8" s="6">
        <f t="shared" si="0"/>
        <v>11.18</v>
      </c>
      <c r="F8" s="7" t="s">
        <v>16</v>
      </c>
      <c r="G8" s="7">
        <v>1191.77</v>
      </c>
      <c r="H8" s="6">
        <f t="shared" si="1"/>
        <v>13323.988599999999</v>
      </c>
    </row>
    <row r="9" spans="1:9" ht="102">
      <c r="A9" s="8" t="s">
        <v>80</v>
      </c>
      <c r="B9" s="9" t="s">
        <v>28</v>
      </c>
      <c r="C9" s="6">
        <v>5.33</v>
      </c>
      <c r="D9" s="6">
        <v>2</v>
      </c>
      <c r="E9" s="6">
        <f t="shared" si="0"/>
        <v>10.66</v>
      </c>
      <c r="F9" s="7" t="s">
        <v>16</v>
      </c>
      <c r="G9" s="7">
        <v>5913.66</v>
      </c>
      <c r="H9" s="6">
        <f t="shared" si="1"/>
        <v>63039.615599999997</v>
      </c>
    </row>
    <row r="10" spans="1:9" ht="89.25">
      <c r="A10" s="8" t="s">
        <v>81</v>
      </c>
      <c r="B10" s="9" t="s">
        <v>42</v>
      </c>
      <c r="C10" s="6">
        <v>15.19</v>
      </c>
      <c r="D10" s="6">
        <v>2</v>
      </c>
      <c r="E10" s="6">
        <f t="shared" si="0"/>
        <v>30.38</v>
      </c>
      <c r="F10" s="7" t="s">
        <v>16</v>
      </c>
      <c r="G10" s="7">
        <v>2788.17</v>
      </c>
      <c r="H10" s="6">
        <f t="shared" si="1"/>
        <v>84704.604600000006</v>
      </c>
    </row>
    <row r="11" spans="1:9" ht="63.75">
      <c r="A11" s="17" t="s">
        <v>82</v>
      </c>
      <c r="B11" s="9" t="s">
        <v>44</v>
      </c>
      <c r="C11" s="6">
        <v>61.24</v>
      </c>
      <c r="D11" s="6">
        <v>2</v>
      </c>
      <c r="E11" s="6">
        <f>C11*D11</f>
        <v>122.48</v>
      </c>
      <c r="F11" s="7" t="s">
        <v>45</v>
      </c>
      <c r="G11" s="7">
        <v>259.29000000000002</v>
      </c>
      <c r="H11" s="6">
        <f t="shared" si="1"/>
        <v>31757.839200000002</v>
      </c>
    </row>
    <row r="12" spans="1:9">
      <c r="A12" s="17">
        <v>8</v>
      </c>
      <c r="B12" s="9" t="s">
        <v>200</v>
      </c>
      <c r="C12" s="6">
        <v>5</v>
      </c>
      <c r="D12" s="6">
        <v>2</v>
      </c>
      <c r="E12" s="6">
        <f>C12*D12</f>
        <v>10</v>
      </c>
      <c r="F12" s="7" t="s">
        <v>201</v>
      </c>
      <c r="G12" s="7">
        <v>9500</v>
      </c>
      <c r="H12" s="6">
        <f t="shared" si="1"/>
        <v>95000</v>
      </c>
    </row>
    <row r="13" spans="1:9" ht="18.75">
      <c r="A13" s="8">
        <v>9</v>
      </c>
      <c r="B13" s="11" t="s">
        <v>21</v>
      </c>
      <c r="C13" s="6"/>
      <c r="D13" s="6"/>
      <c r="E13" s="6"/>
      <c r="F13" s="7"/>
      <c r="G13" s="7"/>
      <c r="H13" s="6"/>
    </row>
    <row r="14" spans="1:9" ht="15.75">
      <c r="A14" s="8" t="s">
        <v>53</v>
      </c>
      <c r="B14" s="9" t="s">
        <v>48</v>
      </c>
      <c r="C14" s="6">
        <v>21.77</v>
      </c>
      <c r="D14" s="6">
        <v>2</v>
      </c>
      <c r="E14" s="6">
        <f t="shared" si="0"/>
        <v>43.54</v>
      </c>
      <c r="F14" s="7" t="s">
        <v>16</v>
      </c>
      <c r="G14" s="7">
        <v>431.75</v>
      </c>
      <c r="H14" s="6">
        <f t="shared" si="1"/>
        <v>18798.395</v>
      </c>
    </row>
    <row r="15" spans="1:9" ht="15.75">
      <c r="A15" s="8" t="s">
        <v>55</v>
      </c>
      <c r="B15" s="9" t="s">
        <v>23</v>
      </c>
      <c r="C15" s="6">
        <v>10.25</v>
      </c>
      <c r="D15" s="6">
        <v>2</v>
      </c>
      <c r="E15" s="6">
        <f t="shared" si="0"/>
        <v>20.5</v>
      </c>
      <c r="F15" s="7" t="s">
        <v>16</v>
      </c>
      <c r="G15" s="7">
        <v>710.13</v>
      </c>
      <c r="H15" s="6">
        <f t="shared" si="1"/>
        <v>14557.664999999999</v>
      </c>
    </row>
    <row r="16" spans="1:9" ht="15.75">
      <c r="A16" s="8" t="s">
        <v>57</v>
      </c>
      <c r="B16" s="9" t="s">
        <v>91</v>
      </c>
      <c r="C16" s="6">
        <v>20.78</v>
      </c>
      <c r="D16" s="6">
        <v>2</v>
      </c>
      <c r="E16" s="6">
        <f t="shared" si="0"/>
        <v>41.56</v>
      </c>
      <c r="F16" s="7" t="s">
        <v>16</v>
      </c>
      <c r="G16" s="7">
        <v>664.32</v>
      </c>
      <c r="H16" s="6">
        <f t="shared" si="1"/>
        <v>27609.139200000005</v>
      </c>
    </row>
    <row r="17" spans="1:8" ht="15.75">
      <c r="A17" s="8" t="s">
        <v>59</v>
      </c>
      <c r="B17" s="9" t="s">
        <v>202</v>
      </c>
      <c r="C17" s="6">
        <v>4.79</v>
      </c>
      <c r="D17" s="6">
        <v>2</v>
      </c>
      <c r="E17" s="6">
        <f t="shared" si="0"/>
        <v>9.58</v>
      </c>
      <c r="F17" s="7" t="s">
        <v>16</v>
      </c>
      <c r="G17" s="7">
        <v>391.29</v>
      </c>
      <c r="H17" s="6">
        <f t="shared" si="1"/>
        <v>3748.5582000000004</v>
      </c>
    </row>
    <row r="18" spans="1:8">
      <c r="A18" s="12"/>
      <c r="B18" s="72"/>
      <c r="C18" s="72"/>
      <c r="D18" s="72"/>
      <c r="E18" s="72"/>
      <c r="F18" s="72"/>
      <c r="G18" s="72"/>
      <c r="H18" s="13">
        <f>SUM(H5:H17)</f>
        <v>367281.46740000002</v>
      </c>
    </row>
    <row r="19" spans="1:8" ht="50.25" customHeight="1">
      <c r="B19" s="66" t="s">
        <v>32</v>
      </c>
      <c r="C19" s="66"/>
      <c r="D19" s="66"/>
      <c r="E19" s="66"/>
      <c r="F19" s="66"/>
      <c r="G19" s="66"/>
      <c r="H19" s="66"/>
    </row>
  </sheetData>
  <mergeCells count="5">
    <mergeCell ref="A1:H1"/>
    <mergeCell ref="A2:H2"/>
    <mergeCell ref="A3:H3"/>
    <mergeCell ref="B18:G18"/>
    <mergeCell ref="B19:H19"/>
  </mergeCells>
  <pageMargins left="0.2" right="0.15" top="0.37" bottom="0.16" header="0.3" footer="0.18"/>
  <pageSetup paperSize="9" orientation="portrait" verticalDpi="0" r:id="rId1"/>
</worksheet>
</file>

<file path=xl/worksheets/sheet47.xml><?xml version="1.0" encoding="utf-8"?>
<worksheet xmlns="http://schemas.openxmlformats.org/spreadsheetml/2006/main" xmlns:r="http://schemas.openxmlformats.org/officeDocument/2006/relationships">
  <dimension ref="A1:G24"/>
  <sheetViews>
    <sheetView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1" customHeight="1">
      <c r="A3" s="71" t="s">
        <v>342</v>
      </c>
      <c r="B3" s="71"/>
      <c r="C3" s="71"/>
      <c r="D3" s="71"/>
      <c r="E3" s="71"/>
      <c r="F3" s="71"/>
      <c r="G3" s="2"/>
    </row>
    <row r="4" spans="1:7">
      <c r="A4" s="3" t="s">
        <v>3</v>
      </c>
      <c r="B4" s="3" t="s">
        <v>4</v>
      </c>
      <c r="C4" s="3" t="s">
        <v>5</v>
      </c>
      <c r="D4" s="3" t="s">
        <v>6</v>
      </c>
      <c r="E4" s="3" t="s">
        <v>7</v>
      </c>
      <c r="F4" s="3" t="s">
        <v>8</v>
      </c>
    </row>
    <row r="5" spans="1:7" ht="38.25">
      <c r="A5" s="7" t="s">
        <v>126</v>
      </c>
      <c r="B5" s="9" t="s">
        <v>138</v>
      </c>
      <c r="C5" s="7">
        <v>4.96</v>
      </c>
      <c r="D5" s="7" t="s">
        <v>13</v>
      </c>
      <c r="E5" s="7">
        <v>642.78</v>
      </c>
      <c r="F5" s="41">
        <f>E5*C5</f>
        <v>3188.1887999999999</v>
      </c>
    </row>
    <row r="6" spans="1:7" ht="114.75">
      <c r="A6" s="8" t="s">
        <v>11</v>
      </c>
      <c r="B6" s="9" t="s">
        <v>12</v>
      </c>
      <c r="C6" s="7">
        <v>76.319999999999993</v>
      </c>
      <c r="D6" s="7" t="s">
        <v>13</v>
      </c>
      <c r="E6" s="7">
        <v>112.53</v>
      </c>
      <c r="F6" s="41">
        <f t="shared" ref="F6:F19" si="0">E6*C6</f>
        <v>8588.2896000000001</v>
      </c>
    </row>
    <row r="7" spans="1:7" ht="89.25">
      <c r="A7" s="8" t="s">
        <v>14</v>
      </c>
      <c r="B7" s="10" t="s">
        <v>15</v>
      </c>
      <c r="C7" s="7">
        <v>6.2</v>
      </c>
      <c r="D7" s="7" t="s">
        <v>16</v>
      </c>
      <c r="E7" s="7">
        <v>228.47</v>
      </c>
      <c r="F7" s="41">
        <f t="shared" si="0"/>
        <v>1416.5140000000001</v>
      </c>
    </row>
    <row r="8" spans="1:7" ht="63.75">
      <c r="A8" s="8" t="s">
        <v>17</v>
      </c>
      <c r="B8" s="9" t="s">
        <v>18</v>
      </c>
      <c r="C8" s="7">
        <v>10.41</v>
      </c>
      <c r="D8" s="7" t="s">
        <v>16</v>
      </c>
      <c r="E8" s="7">
        <v>1191.77</v>
      </c>
      <c r="F8" s="41">
        <f t="shared" si="0"/>
        <v>12406.325699999999</v>
      </c>
    </row>
    <row r="9" spans="1:7" ht="102">
      <c r="A9" s="8" t="s">
        <v>80</v>
      </c>
      <c r="B9" s="9" t="s">
        <v>28</v>
      </c>
      <c r="C9" s="7">
        <v>8.7200000000000006</v>
      </c>
      <c r="D9" s="7" t="s">
        <v>16</v>
      </c>
      <c r="E9" s="7">
        <v>5913.66</v>
      </c>
      <c r="F9" s="41">
        <f t="shared" si="0"/>
        <v>51567.1152</v>
      </c>
    </row>
    <row r="10" spans="1:7" ht="89.25">
      <c r="A10" s="8" t="s">
        <v>81</v>
      </c>
      <c r="B10" s="9" t="s">
        <v>42</v>
      </c>
      <c r="C10" s="7">
        <v>22.3</v>
      </c>
      <c r="D10" s="7" t="s">
        <v>16</v>
      </c>
      <c r="E10" s="7">
        <v>2788.17</v>
      </c>
      <c r="F10" s="41">
        <f t="shared" si="0"/>
        <v>62176.191000000006</v>
      </c>
    </row>
    <row r="11" spans="1:7" ht="63.75">
      <c r="A11" s="17" t="s">
        <v>82</v>
      </c>
      <c r="B11" s="9" t="s">
        <v>44</v>
      </c>
      <c r="C11" s="7">
        <v>173.37</v>
      </c>
      <c r="D11" s="7" t="s">
        <v>45</v>
      </c>
      <c r="E11" s="7">
        <v>259.29000000000002</v>
      </c>
      <c r="F11" s="41">
        <f t="shared" si="0"/>
        <v>44953.107300000003</v>
      </c>
    </row>
    <row r="12" spans="1:7" ht="102">
      <c r="A12" s="17" t="s">
        <v>83</v>
      </c>
      <c r="B12" s="9" t="s">
        <v>29</v>
      </c>
      <c r="C12" s="7">
        <v>8.18</v>
      </c>
      <c r="D12" s="7" t="s">
        <v>16</v>
      </c>
      <c r="E12" s="7">
        <v>6219.21</v>
      </c>
      <c r="F12" s="41">
        <f t="shared" si="0"/>
        <v>50873.137799999997</v>
      </c>
    </row>
    <row r="13" spans="1:7" ht="89.25">
      <c r="A13" s="17" t="s">
        <v>84</v>
      </c>
      <c r="B13" s="9" t="s">
        <v>30</v>
      </c>
      <c r="C13" s="7">
        <v>0.87</v>
      </c>
      <c r="D13" s="7" t="s">
        <v>31</v>
      </c>
      <c r="E13" s="7">
        <v>53433.91</v>
      </c>
      <c r="F13" s="41">
        <f t="shared" si="0"/>
        <v>46487.501700000001</v>
      </c>
    </row>
    <row r="14" spans="1:7" ht="18.75">
      <c r="A14" s="8">
        <v>10</v>
      </c>
      <c r="B14" s="11" t="s">
        <v>21</v>
      </c>
      <c r="C14" s="7"/>
      <c r="D14" s="7"/>
      <c r="E14" s="7"/>
      <c r="F14" s="41"/>
    </row>
    <row r="15" spans="1:7" ht="15.75">
      <c r="A15" s="8" t="s">
        <v>53</v>
      </c>
      <c r="B15" s="9" t="s">
        <v>48</v>
      </c>
      <c r="C15" s="7">
        <v>6</v>
      </c>
      <c r="D15" s="7" t="s">
        <v>16</v>
      </c>
      <c r="E15" s="7">
        <v>431.75</v>
      </c>
      <c r="F15" s="41">
        <f t="shared" si="0"/>
        <v>2590.5</v>
      </c>
    </row>
    <row r="16" spans="1:7" ht="15.75">
      <c r="A16" s="8" t="s">
        <v>55</v>
      </c>
      <c r="B16" s="9" t="s">
        <v>49</v>
      </c>
      <c r="C16" s="7">
        <v>18.9542</v>
      </c>
      <c r="D16" s="7" t="s">
        <v>16</v>
      </c>
      <c r="E16" s="7">
        <v>710.13</v>
      </c>
      <c r="F16" s="41">
        <f t="shared" si="0"/>
        <v>13459.946046000001</v>
      </c>
    </row>
    <row r="17" spans="1:6" ht="15.75">
      <c r="A17" s="8" t="s">
        <v>57</v>
      </c>
      <c r="B17" s="9" t="s">
        <v>91</v>
      </c>
      <c r="C17" s="7">
        <v>32.71</v>
      </c>
      <c r="D17" s="7" t="s">
        <v>16</v>
      </c>
      <c r="E17" s="7">
        <v>664.32</v>
      </c>
      <c r="F17" s="41">
        <f t="shared" si="0"/>
        <v>21729.907200000001</v>
      </c>
    </row>
    <row r="18" spans="1:6" ht="15.75">
      <c r="A18" s="8" t="s">
        <v>59</v>
      </c>
      <c r="B18" s="9" t="s">
        <v>51</v>
      </c>
      <c r="C18" s="7">
        <v>14.87</v>
      </c>
      <c r="D18" s="7" t="s">
        <v>16</v>
      </c>
      <c r="E18" s="7">
        <v>391.29</v>
      </c>
      <c r="F18" s="41">
        <f t="shared" si="0"/>
        <v>5818.4822999999997</v>
      </c>
    </row>
    <row r="19" spans="1:6" ht="15.75">
      <c r="A19" s="8" t="s">
        <v>61</v>
      </c>
      <c r="B19" s="9" t="s">
        <v>62</v>
      </c>
      <c r="C19" s="7">
        <v>81.28</v>
      </c>
      <c r="D19" s="7" t="s">
        <v>16</v>
      </c>
      <c r="E19" s="7">
        <v>167.71</v>
      </c>
      <c r="F19" s="41">
        <f t="shared" si="0"/>
        <v>13631.468800000001</v>
      </c>
    </row>
    <row r="20" spans="1:6">
      <c r="A20" s="12"/>
      <c r="B20" s="72"/>
      <c r="C20" s="72"/>
      <c r="D20" s="72"/>
      <c r="E20" s="72"/>
      <c r="F20" s="13">
        <f>SUM(F5:F19)</f>
        <v>338886.67544600001</v>
      </c>
    </row>
    <row r="21" spans="1:6">
      <c r="A21" s="14"/>
      <c r="B21" s="15"/>
      <c r="C21" s="15"/>
      <c r="D21" s="15"/>
      <c r="E21" s="15"/>
      <c r="F21" s="16"/>
    </row>
    <row r="22" spans="1:6" ht="8.25" customHeight="1">
      <c r="A22" s="14"/>
      <c r="B22" s="15"/>
      <c r="C22" s="15"/>
      <c r="D22" s="15"/>
      <c r="E22" s="15"/>
      <c r="F22" s="16"/>
    </row>
    <row r="23" spans="1:6" ht="69.75" customHeight="1">
      <c r="B23" s="66" t="s">
        <v>32</v>
      </c>
      <c r="C23" s="66"/>
      <c r="D23" s="66"/>
      <c r="E23" s="66"/>
      <c r="F23" s="66"/>
    </row>
    <row r="24" spans="1:6" ht="47.25" customHeight="1"/>
  </sheetData>
  <mergeCells count="5">
    <mergeCell ref="A1:F1"/>
    <mergeCell ref="A2:F2"/>
    <mergeCell ref="A3:F3"/>
    <mergeCell ref="B20:E20"/>
    <mergeCell ref="B23:F23"/>
  </mergeCells>
  <pageMargins left="0.24" right="0.2"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5.25" customHeight="1">
      <c r="A3" s="71" t="s">
        <v>240</v>
      </c>
      <c r="B3" s="71"/>
      <c r="C3" s="71"/>
      <c r="D3" s="71"/>
      <c r="E3" s="71"/>
      <c r="F3" s="71"/>
      <c r="G3" s="71"/>
      <c r="H3" s="71"/>
      <c r="I3" s="2"/>
    </row>
    <row r="4" spans="1:9">
      <c r="A4" s="3" t="s">
        <v>3</v>
      </c>
      <c r="B4" s="3" t="s">
        <v>4</v>
      </c>
      <c r="C4" s="3">
        <v>1</v>
      </c>
      <c r="D4" s="3">
        <v>2</v>
      </c>
      <c r="E4" s="3" t="s">
        <v>5</v>
      </c>
      <c r="F4" s="3" t="s">
        <v>6</v>
      </c>
      <c r="G4" s="3" t="s">
        <v>7</v>
      </c>
      <c r="H4" s="3" t="s">
        <v>8</v>
      </c>
    </row>
    <row r="5" spans="1:9" ht="114.75">
      <c r="A5" s="8" t="s">
        <v>116</v>
      </c>
      <c r="B5" s="9" t="s">
        <v>12</v>
      </c>
      <c r="C5" s="6">
        <v>5.39</v>
      </c>
      <c r="D5" s="6">
        <v>2</v>
      </c>
      <c r="E5" s="6">
        <v>19.350000000000001</v>
      </c>
      <c r="F5" s="7" t="s">
        <v>13</v>
      </c>
      <c r="G5" s="7">
        <v>112.53</v>
      </c>
      <c r="H5" s="6">
        <f>G5*E5</f>
        <v>2177.4555</v>
      </c>
    </row>
    <row r="6" spans="1:9" ht="89.25">
      <c r="A6" s="8" t="s">
        <v>117</v>
      </c>
      <c r="B6" s="10" t="s">
        <v>15</v>
      </c>
      <c r="C6" s="6">
        <v>0.42</v>
      </c>
      <c r="D6" s="6">
        <v>2</v>
      </c>
      <c r="E6" s="6">
        <v>7.22</v>
      </c>
      <c r="F6" s="7" t="s">
        <v>16</v>
      </c>
      <c r="G6" s="7">
        <v>228.47</v>
      </c>
      <c r="H6" s="6">
        <f t="shared" ref="H6:H14" si="0">G6*E6</f>
        <v>1649.5534</v>
      </c>
    </row>
    <row r="7" spans="1:9" ht="63.75">
      <c r="A7" s="8" t="s">
        <v>119</v>
      </c>
      <c r="B7" s="9" t="s">
        <v>18</v>
      </c>
      <c r="C7" s="6">
        <v>0.71</v>
      </c>
      <c r="D7" s="6">
        <v>2</v>
      </c>
      <c r="E7" s="6">
        <v>12.13</v>
      </c>
      <c r="F7" s="7" t="s">
        <v>16</v>
      </c>
      <c r="G7" s="7">
        <v>1191.77</v>
      </c>
      <c r="H7" s="6">
        <f t="shared" si="0"/>
        <v>14456.170100000001</v>
      </c>
    </row>
    <row r="8" spans="1:9" ht="102">
      <c r="A8" s="8" t="s">
        <v>120</v>
      </c>
      <c r="B8" s="9" t="s">
        <v>136</v>
      </c>
      <c r="C8" s="6">
        <v>0.68</v>
      </c>
      <c r="D8" s="6">
        <v>2</v>
      </c>
      <c r="E8" s="6">
        <v>76.03</v>
      </c>
      <c r="F8" s="7" t="s">
        <v>16</v>
      </c>
      <c r="G8" s="7">
        <v>6543.32</v>
      </c>
      <c r="H8" s="6">
        <f t="shared" si="0"/>
        <v>497488.61959999998</v>
      </c>
    </row>
    <row r="9" spans="1:9" ht="18.75">
      <c r="A9" s="8">
        <v>5</v>
      </c>
      <c r="B9" s="11" t="s">
        <v>21</v>
      </c>
      <c r="C9" s="6"/>
      <c r="D9" s="6"/>
      <c r="E9" s="6"/>
      <c r="F9" s="7"/>
      <c r="G9" s="7"/>
      <c r="H9" s="6"/>
    </row>
    <row r="10" spans="1:9" ht="15.75">
      <c r="A10" s="8" t="s">
        <v>53</v>
      </c>
      <c r="B10" s="9" t="s">
        <v>48</v>
      </c>
      <c r="C10" s="6">
        <v>0.42</v>
      </c>
      <c r="D10" s="6">
        <v>2</v>
      </c>
      <c r="E10" s="6">
        <v>7.22</v>
      </c>
      <c r="F10" s="7" t="s">
        <v>16</v>
      </c>
      <c r="G10" s="7">
        <v>431.75</v>
      </c>
      <c r="H10" s="6">
        <f t="shared" si="0"/>
        <v>3117.2349999999997</v>
      </c>
    </row>
    <row r="11" spans="1:9" ht="15.75">
      <c r="A11" s="8" t="s">
        <v>55</v>
      </c>
      <c r="B11" s="9" t="s">
        <v>49</v>
      </c>
      <c r="C11" s="6">
        <v>2.31</v>
      </c>
      <c r="D11" s="6">
        <v>2</v>
      </c>
      <c r="E11" s="6">
        <v>32.69</v>
      </c>
      <c r="F11" s="7" t="s">
        <v>16</v>
      </c>
      <c r="G11" s="7">
        <v>710.13</v>
      </c>
      <c r="H11" s="6">
        <f t="shared" si="0"/>
        <v>23214.149699999998</v>
      </c>
    </row>
    <row r="12" spans="1:9" ht="15.75">
      <c r="A12" s="8" t="s">
        <v>57</v>
      </c>
      <c r="B12" s="9" t="s">
        <v>91</v>
      </c>
      <c r="C12" s="6">
        <v>2.75</v>
      </c>
      <c r="D12" s="6">
        <v>2</v>
      </c>
      <c r="E12" s="6">
        <v>12.13</v>
      </c>
      <c r="F12" s="7" t="s">
        <v>16</v>
      </c>
      <c r="G12" s="7">
        <v>664.32</v>
      </c>
      <c r="H12" s="6">
        <f t="shared" si="0"/>
        <v>8058.2016000000012</v>
      </c>
    </row>
    <row r="13" spans="1:9" ht="15.75">
      <c r="A13" s="8" t="s">
        <v>59</v>
      </c>
      <c r="B13" s="9" t="s">
        <v>51</v>
      </c>
      <c r="C13" s="6">
        <v>2.62</v>
      </c>
      <c r="D13" s="6">
        <v>2</v>
      </c>
      <c r="E13" s="6">
        <v>65.39</v>
      </c>
      <c r="F13" s="7" t="s">
        <v>16</v>
      </c>
      <c r="G13" s="7">
        <v>391.29</v>
      </c>
      <c r="H13" s="6">
        <f t="shared" si="0"/>
        <v>25586.453100000002</v>
      </c>
    </row>
    <row r="14" spans="1:9" ht="15.75">
      <c r="A14" s="8" t="s">
        <v>61</v>
      </c>
      <c r="B14" s="9" t="s">
        <v>62</v>
      </c>
      <c r="C14" s="6">
        <v>5.39</v>
      </c>
      <c r="D14" s="6">
        <v>2</v>
      </c>
      <c r="E14" s="6">
        <v>19.350000000000001</v>
      </c>
      <c r="F14" s="7" t="s">
        <v>16</v>
      </c>
      <c r="G14" s="7">
        <v>167.71</v>
      </c>
      <c r="H14" s="6">
        <f t="shared" si="0"/>
        <v>3245.1885000000002</v>
      </c>
    </row>
    <row r="15" spans="1:9">
      <c r="A15" s="12"/>
      <c r="B15" s="72"/>
      <c r="C15" s="72"/>
      <c r="D15" s="72"/>
      <c r="E15" s="72"/>
      <c r="F15" s="72"/>
      <c r="G15" s="72"/>
      <c r="H15" s="13">
        <f>SUM(H5:H14)</f>
        <v>578993.02650000004</v>
      </c>
    </row>
    <row r="16" spans="1:9">
      <c r="A16" s="14"/>
      <c r="B16" s="15"/>
      <c r="C16" s="15"/>
      <c r="D16" s="15"/>
      <c r="E16" s="15"/>
      <c r="F16" s="15"/>
      <c r="G16" s="15"/>
      <c r="H16" s="16"/>
    </row>
    <row r="17" spans="1:8">
      <c r="A17" s="14"/>
      <c r="B17" s="15"/>
      <c r="C17" s="15"/>
      <c r="D17" s="15"/>
      <c r="E17" s="15"/>
      <c r="F17" s="15"/>
      <c r="G17" s="15"/>
      <c r="H17" s="16"/>
    </row>
    <row r="18" spans="1:8" ht="41.25" customHeight="1">
      <c r="B18" s="66" t="s">
        <v>32</v>
      </c>
      <c r="C18" s="66"/>
      <c r="D18" s="66"/>
      <c r="E18" s="66"/>
      <c r="F18" s="66"/>
      <c r="G18" s="66"/>
      <c r="H18" s="66"/>
    </row>
  </sheetData>
  <mergeCells count="5">
    <mergeCell ref="A1:H1"/>
    <mergeCell ref="A2:H2"/>
    <mergeCell ref="A3:H3"/>
    <mergeCell ref="B15:G15"/>
    <mergeCell ref="B18:H18"/>
  </mergeCells>
  <pageMargins left="0.24" right="0.15" top="0.75"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19.5" customHeight="1">
      <c r="A3" s="71" t="s">
        <v>235</v>
      </c>
      <c r="B3" s="71"/>
      <c r="C3" s="71"/>
      <c r="D3" s="71"/>
      <c r="E3" s="71"/>
      <c r="F3" s="71"/>
      <c r="G3" s="71"/>
      <c r="H3" s="71"/>
      <c r="I3" s="2"/>
    </row>
    <row r="4" spans="1:9">
      <c r="A4" s="3" t="s">
        <v>3</v>
      </c>
      <c r="B4" s="3" t="s">
        <v>4</v>
      </c>
      <c r="C4" s="3">
        <v>1</v>
      </c>
      <c r="D4" s="3">
        <v>2</v>
      </c>
      <c r="E4" s="3" t="s">
        <v>5</v>
      </c>
      <c r="F4" s="3" t="s">
        <v>6</v>
      </c>
      <c r="G4" s="3" t="s">
        <v>7</v>
      </c>
      <c r="H4" s="3" t="s">
        <v>8</v>
      </c>
    </row>
    <row r="5" spans="1:9" ht="114.75">
      <c r="A5" s="8" t="s">
        <v>116</v>
      </c>
      <c r="B5" s="9" t="s">
        <v>12</v>
      </c>
      <c r="C5" s="6">
        <v>5.39</v>
      </c>
      <c r="D5" s="6">
        <v>2</v>
      </c>
      <c r="E5" s="6">
        <v>22.77</v>
      </c>
      <c r="F5" s="7" t="s">
        <v>13</v>
      </c>
      <c r="G5" s="7">
        <v>112.53</v>
      </c>
      <c r="H5" s="6">
        <f>G5*E5</f>
        <v>2562.3081000000002</v>
      </c>
    </row>
    <row r="6" spans="1:9" ht="89.25">
      <c r="A6" s="8" t="s">
        <v>117</v>
      </c>
      <c r="B6" s="10" t="s">
        <v>15</v>
      </c>
      <c r="C6" s="6">
        <v>0.42</v>
      </c>
      <c r="D6" s="6">
        <v>2</v>
      </c>
      <c r="E6" s="6">
        <v>8.5</v>
      </c>
      <c r="F6" s="7" t="s">
        <v>16</v>
      </c>
      <c r="G6" s="7">
        <v>228.47</v>
      </c>
      <c r="H6" s="6">
        <f t="shared" ref="H6:H14" si="0">G6*E6</f>
        <v>1941.9949999999999</v>
      </c>
    </row>
    <row r="7" spans="1:9" ht="63.75">
      <c r="A7" s="8" t="s">
        <v>119</v>
      </c>
      <c r="B7" s="9" t="s">
        <v>18</v>
      </c>
      <c r="C7" s="6">
        <v>0.71</v>
      </c>
      <c r="D7" s="6">
        <v>2</v>
      </c>
      <c r="E7" s="6">
        <v>14.27</v>
      </c>
      <c r="F7" s="7" t="s">
        <v>16</v>
      </c>
      <c r="G7" s="7">
        <v>1191.77</v>
      </c>
      <c r="H7" s="6">
        <f t="shared" si="0"/>
        <v>17006.5579</v>
      </c>
    </row>
    <row r="8" spans="1:9" ht="102">
      <c r="A8" s="8" t="s">
        <v>120</v>
      </c>
      <c r="B8" s="9" t="s">
        <v>136</v>
      </c>
      <c r="C8" s="6">
        <v>0.68</v>
      </c>
      <c r="D8" s="6">
        <v>2</v>
      </c>
      <c r="E8" s="6">
        <v>60.38</v>
      </c>
      <c r="F8" s="7" t="s">
        <v>16</v>
      </c>
      <c r="G8" s="7">
        <v>6543.32</v>
      </c>
      <c r="H8" s="6">
        <f t="shared" si="0"/>
        <v>395085.66159999999</v>
      </c>
    </row>
    <row r="9" spans="1:9" ht="18.75">
      <c r="A9" s="8">
        <v>5</v>
      </c>
      <c r="B9" s="11" t="s">
        <v>21</v>
      </c>
      <c r="C9" s="6"/>
      <c r="D9" s="6"/>
      <c r="E9" s="6"/>
      <c r="F9" s="7"/>
      <c r="G9" s="7"/>
      <c r="H9" s="6"/>
    </row>
    <row r="10" spans="1:9" ht="15.75">
      <c r="A10" s="8" t="s">
        <v>53</v>
      </c>
      <c r="B10" s="9" t="s">
        <v>48</v>
      </c>
      <c r="C10" s="6">
        <v>0.42</v>
      </c>
      <c r="D10" s="6">
        <v>2</v>
      </c>
      <c r="E10" s="6">
        <v>8.5</v>
      </c>
      <c r="F10" s="7" t="s">
        <v>16</v>
      </c>
      <c r="G10" s="7">
        <v>431.75</v>
      </c>
      <c r="H10" s="6">
        <f t="shared" si="0"/>
        <v>3669.875</v>
      </c>
    </row>
    <row r="11" spans="1:9" ht="15.75">
      <c r="A11" s="8" t="s">
        <v>55</v>
      </c>
      <c r="B11" s="9" t="s">
        <v>49</v>
      </c>
      <c r="C11" s="6">
        <v>2.31</v>
      </c>
      <c r="D11" s="6">
        <v>2</v>
      </c>
      <c r="E11" s="6">
        <v>25.96</v>
      </c>
      <c r="F11" s="7" t="s">
        <v>16</v>
      </c>
      <c r="G11" s="7">
        <v>710.13</v>
      </c>
      <c r="H11" s="6">
        <f t="shared" si="0"/>
        <v>18434.9748</v>
      </c>
    </row>
    <row r="12" spans="1:9" ht="15.75">
      <c r="A12" s="8" t="s">
        <v>57</v>
      </c>
      <c r="B12" s="9" t="s">
        <v>91</v>
      </c>
      <c r="C12" s="6">
        <v>2.75</v>
      </c>
      <c r="D12" s="6">
        <v>2</v>
      </c>
      <c r="E12" s="6">
        <v>14.27</v>
      </c>
      <c r="F12" s="7" t="s">
        <v>16</v>
      </c>
      <c r="G12" s="7">
        <v>664.32</v>
      </c>
      <c r="H12" s="6">
        <f t="shared" si="0"/>
        <v>9479.8464000000004</v>
      </c>
    </row>
    <row r="13" spans="1:9" ht="15.75">
      <c r="A13" s="8" t="s">
        <v>59</v>
      </c>
      <c r="B13" s="9" t="s">
        <v>51</v>
      </c>
      <c r="C13" s="6">
        <v>2.62</v>
      </c>
      <c r="D13" s="6">
        <v>2</v>
      </c>
      <c r="E13" s="6">
        <v>51.93</v>
      </c>
      <c r="F13" s="7" t="s">
        <v>16</v>
      </c>
      <c r="G13" s="7">
        <v>391.29</v>
      </c>
      <c r="H13" s="6">
        <f t="shared" si="0"/>
        <v>20319.689700000003</v>
      </c>
    </row>
    <row r="14" spans="1:9" ht="15.75">
      <c r="A14" s="8" t="s">
        <v>61</v>
      </c>
      <c r="B14" s="9" t="s">
        <v>62</v>
      </c>
      <c r="C14" s="6">
        <v>5.39</v>
      </c>
      <c r="D14" s="6">
        <v>2</v>
      </c>
      <c r="E14" s="6">
        <v>75.900000000000006</v>
      </c>
      <c r="F14" s="7" t="s">
        <v>16</v>
      </c>
      <c r="G14" s="7">
        <v>167.71</v>
      </c>
      <c r="H14" s="6">
        <f t="shared" si="0"/>
        <v>12729.189000000002</v>
      </c>
    </row>
    <row r="15" spans="1:9">
      <c r="A15" s="12"/>
      <c r="B15" s="72"/>
      <c r="C15" s="72"/>
      <c r="D15" s="72"/>
      <c r="E15" s="72"/>
      <c r="F15" s="72"/>
      <c r="G15" s="72"/>
      <c r="H15" s="13">
        <f>SUM(H5:H14)</f>
        <v>481230.09749999997</v>
      </c>
    </row>
    <row r="16" spans="1:9">
      <c r="A16" s="14"/>
      <c r="B16" s="15"/>
      <c r="C16" s="15"/>
      <c r="D16" s="15"/>
      <c r="E16" s="15"/>
      <c r="F16" s="15"/>
      <c r="G16" s="15"/>
      <c r="H16" s="16"/>
    </row>
    <row r="17" spans="1:8">
      <c r="A17" s="14"/>
      <c r="B17" s="15"/>
      <c r="C17" s="15"/>
      <c r="D17" s="15"/>
      <c r="E17" s="15"/>
      <c r="F17" s="15"/>
      <c r="G17" s="15"/>
      <c r="H17" s="16"/>
    </row>
    <row r="18" spans="1:8" ht="41.25" customHeight="1">
      <c r="B18" s="66" t="s">
        <v>32</v>
      </c>
      <c r="C18" s="66"/>
      <c r="D18" s="66"/>
      <c r="E18" s="66"/>
      <c r="F18" s="66"/>
      <c r="G18" s="66"/>
      <c r="H18" s="66"/>
    </row>
  </sheetData>
  <mergeCells count="5">
    <mergeCell ref="A1:H1"/>
    <mergeCell ref="A2:H2"/>
    <mergeCell ref="A3:H3"/>
    <mergeCell ref="B15:G15"/>
    <mergeCell ref="B18:H18"/>
  </mergeCells>
  <pageMargins left="0.26" right="0.3" top="0.47" bottom="0.6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G25"/>
  <sheetViews>
    <sheetView topLeftCell="A16"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289</v>
      </c>
      <c r="B3" s="71"/>
      <c r="C3" s="71"/>
      <c r="D3" s="71"/>
      <c r="E3" s="71"/>
      <c r="F3" s="71"/>
      <c r="G3" s="2"/>
    </row>
    <row r="4" spans="1:7">
      <c r="A4" s="3" t="s">
        <v>3</v>
      </c>
      <c r="B4" s="3" t="s">
        <v>4</v>
      </c>
      <c r="C4" s="3" t="s">
        <v>5</v>
      </c>
      <c r="D4" s="3" t="s">
        <v>6</v>
      </c>
      <c r="E4" s="3" t="s">
        <v>7</v>
      </c>
      <c r="F4" s="3" t="s">
        <v>8</v>
      </c>
    </row>
    <row r="5" spans="1:7" ht="51">
      <c r="A5" s="4" t="s">
        <v>255</v>
      </c>
      <c r="B5" s="5" t="s">
        <v>290</v>
      </c>
      <c r="C5" s="6">
        <v>10.199999999999999</v>
      </c>
      <c r="D5" s="7" t="s">
        <v>13</v>
      </c>
      <c r="E5" s="7">
        <v>364.24</v>
      </c>
      <c r="F5" s="6">
        <f t="shared" ref="F5:F21" si="0">E5*C5</f>
        <v>3715.248</v>
      </c>
    </row>
    <row r="6" spans="1:7" ht="38.25">
      <c r="A6" s="4" t="s">
        <v>35</v>
      </c>
      <c r="B6" s="7" t="s">
        <v>291</v>
      </c>
      <c r="C6" s="6">
        <v>6.8</v>
      </c>
      <c r="D6" s="7" t="s">
        <v>13</v>
      </c>
      <c r="E6" s="7">
        <v>642.78</v>
      </c>
      <c r="F6" s="6">
        <f t="shared" si="0"/>
        <v>4370.9039999999995</v>
      </c>
    </row>
    <row r="7" spans="1:7" ht="114.75">
      <c r="A7" s="8" t="s">
        <v>37</v>
      </c>
      <c r="B7" s="9" t="s">
        <v>12</v>
      </c>
      <c r="C7" s="6">
        <v>121.33</v>
      </c>
      <c r="D7" s="7" t="s">
        <v>13</v>
      </c>
      <c r="E7" s="7">
        <v>112.53</v>
      </c>
      <c r="F7" s="6">
        <f t="shared" si="0"/>
        <v>13653.2649</v>
      </c>
    </row>
    <row r="8" spans="1:7" ht="89.25">
      <c r="A8" s="8" t="s">
        <v>38</v>
      </c>
      <c r="B8" s="10" t="s">
        <v>15</v>
      </c>
      <c r="C8" s="6">
        <v>16.88</v>
      </c>
      <c r="D8" s="7" t="s">
        <v>16</v>
      </c>
      <c r="E8" s="7">
        <v>228.47</v>
      </c>
      <c r="F8" s="6">
        <f t="shared" si="0"/>
        <v>3856.5735999999997</v>
      </c>
    </row>
    <row r="9" spans="1:7" ht="63.75">
      <c r="A9" s="8" t="s">
        <v>39</v>
      </c>
      <c r="B9" s="9" t="s">
        <v>18</v>
      </c>
      <c r="C9" s="6">
        <v>21.24</v>
      </c>
      <c r="D9" s="7" t="s">
        <v>16</v>
      </c>
      <c r="E9" s="7">
        <v>1191.77</v>
      </c>
      <c r="F9" s="6">
        <f t="shared" si="0"/>
        <v>25313.194799999997</v>
      </c>
    </row>
    <row r="10" spans="1:7" ht="102">
      <c r="A10" s="8" t="s">
        <v>40</v>
      </c>
      <c r="B10" s="9" t="s">
        <v>28</v>
      </c>
      <c r="C10" s="6">
        <v>18.41</v>
      </c>
      <c r="D10" s="7" t="s">
        <v>16</v>
      </c>
      <c r="E10" s="7">
        <v>5913.66</v>
      </c>
      <c r="F10" s="6">
        <f t="shared" si="0"/>
        <v>108870.4806</v>
      </c>
    </row>
    <row r="11" spans="1:7" ht="89.25">
      <c r="A11" s="8" t="s">
        <v>41</v>
      </c>
      <c r="B11" s="9" t="s">
        <v>42</v>
      </c>
      <c r="C11" s="6">
        <v>50.98</v>
      </c>
      <c r="D11" s="7" t="s">
        <v>16</v>
      </c>
      <c r="E11" s="7">
        <v>2788.17</v>
      </c>
      <c r="F11" s="6">
        <f t="shared" si="0"/>
        <v>142140.90659999999</v>
      </c>
    </row>
    <row r="12" spans="1:7" ht="63.75">
      <c r="A12" s="17" t="s">
        <v>43</v>
      </c>
      <c r="B12" s="9" t="s">
        <v>44</v>
      </c>
      <c r="C12" s="6">
        <v>352.97</v>
      </c>
      <c r="D12" s="7" t="s">
        <v>45</v>
      </c>
      <c r="E12" s="7">
        <v>259.29000000000002</v>
      </c>
      <c r="F12" s="6">
        <f t="shared" si="0"/>
        <v>91521.591300000015</v>
      </c>
    </row>
    <row r="13" spans="1:7" ht="102">
      <c r="A13" s="17" t="s">
        <v>46</v>
      </c>
      <c r="B13" s="9" t="s">
        <v>29</v>
      </c>
      <c r="C13" s="6">
        <v>8.5</v>
      </c>
      <c r="D13" s="7" t="s">
        <v>13</v>
      </c>
      <c r="E13" s="7">
        <v>6219.21</v>
      </c>
      <c r="F13" s="6">
        <f t="shared" si="0"/>
        <v>52863.285000000003</v>
      </c>
    </row>
    <row r="14" spans="1:7" ht="89.25">
      <c r="A14" s="17" t="s">
        <v>47</v>
      </c>
      <c r="B14" s="9" t="s">
        <v>30</v>
      </c>
      <c r="C14" s="6">
        <v>0.9</v>
      </c>
      <c r="D14" s="7" t="s">
        <v>31</v>
      </c>
      <c r="E14" s="7">
        <v>53433.91</v>
      </c>
      <c r="F14" s="6">
        <f t="shared" si="0"/>
        <v>48090.519000000008</v>
      </c>
    </row>
    <row r="15" spans="1:7" ht="18.75">
      <c r="A15" s="4">
        <v>11</v>
      </c>
      <c r="B15" s="11" t="s">
        <v>21</v>
      </c>
      <c r="C15" s="6"/>
      <c r="D15" s="7"/>
      <c r="E15" s="7"/>
      <c r="F15" s="6"/>
    </row>
    <row r="16" spans="1:7">
      <c r="A16" s="4">
        <v>12</v>
      </c>
      <c r="B16" s="9" t="s">
        <v>54</v>
      </c>
      <c r="C16" s="6">
        <v>16.88</v>
      </c>
      <c r="D16" s="7" t="s">
        <v>13</v>
      </c>
      <c r="E16" s="7">
        <v>364.32</v>
      </c>
      <c r="F16" s="6">
        <f t="shared" si="0"/>
        <v>6149.7215999999999</v>
      </c>
    </row>
    <row r="17" spans="1:6">
      <c r="A17" s="4">
        <v>13</v>
      </c>
      <c r="B17" s="9" t="s">
        <v>56</v>
      </c>
      <c r="C17" s="6">
        <v>43.08</v>
      </c>
      <c r="D17" s="7" t="s">
        <v>13</v>
      </c>
      <c r="E17" s="7">
        <v>788.13</v>
      </c>
      <c r="F17" s="6">
        <f t="shared" si="0"/>
        <v>33952.640399999997</v>
      </c>
    </row>
    <row r="18" spans="1:6">
      <c r="A18" s="4">
        <v>14</v>
      </c>
      <c r="B18" s="9" t="s">
        <v>85</v>
      </c>
      <c r="C18" s="6">
        <v>72.239999999999995</v>
      </c>
      <c r="D18" s="7" t="s">
        <v>13</v>
      </c>
      <c r="E18" s="7">
        <v>756.83</v>
      </c>
      <c r="F18" s="6">
        <f t="shared" si="0"/>
        <v>54673.3992</v>
      </c>
    </row>
    <row r="19" spans="1:6">
      <c r="A19" s="4">
        <v>15</v>
      </c>
      <c r="B19" s="9" t="s">
        <v>60</v>
      </c>
      <c r="C19" s="6">
        <v>23.89</v>
      </c>
      <c r="D19" s="7" t="s">
        <v>13</v>
      </c>
      <c r="E19" s="7">
        <v>482.26</v>
      </c>
      <c r="F19" s="6">
        <f t="shared" si="0"/>
        <v>11521.1914</v>
      </c>
    </row>
    <row r="20" spans="1:6">
      <c r="A20" s="4">
        <v>16</v>
      </c>
      <c r="B20" s="9" t="s">
        <v>26</v>
      </c>
      <c r="C20" s="6">
        <v>121.33</v>
      </c>
      <c r="D20" s="7" t="s">
        <v>13</v>
      </c>
      <c r="E20" s="7">
        <v>167.7</v>
      </c>
      <c r="F20" s="6">
        <f t="shared" si="0"/>
        <v>20347.040999999997</v>
      </c>
    </row>
    <row r="21" spans="1:6" ht="25.5">
      <c r="A21" s="4">
        <v>17</v>
      </c>
      <c r="B21" s="9" t="s">
        <v>292</v>
      </c>
      <c r="C21" s="6">
        <v>-6.12</v>
      </c>
      <c r="D21" s="7" t="s">
        <v>13</v>
      </c>
      <c r="E21" s="7">
        <v>658.15</v>
      </c>
      <c r="F21" s="6">
        <f t="shared" si="0"/>
        <v>-4027.8780000000002</v>
      </c>
    </row>
    <row r="22" spans="1:6">
      <c r="A22" s="12"/>
      <c r="B22" s="72"/>
      <c r="C22" s="72"/>
      <c r="D22" s="72"/>
      <c r="E22" s="72"/>
      <c r="F22" s="13">
        <f>SUM(F5:F21)</f>
        <v>617012.0834</v>
      </c>
    </row>
    <row r="23" spans="1:6">
      <c r="A23" s="14"/>
      <c r="B23" s="15"/>
      <c r="C23" s="15"/>
      <c r="D23" s="15"/>
      <c r="E23" s="15"/>
      <c r="F23" s="16"/>
    </row>
    <row r="24" spans="1:6">
      <c r="A24" s="14"/>
      <c r="B24" s="15"/>
      <c r="C24" s="15"/>
      <c r="D24" s="15"/>
      <c r="E24" s="15"/>
      <c r="F24" s="16"/>
    </row>
    <row r="25" spans="1:6" ht="41.25" customHeight="1">
      <c r="B25" s="66" t="s">
        <v>27</v>
      </c>
      <c r="C25" s="66"/>
      <c r="D25" s="66"/>
      <c r="E25" s="66"/>
      <c r="F25" s="66"/>
    </row>
  </sheetData>
  <mergeCells count="5">
    <mergeCell ref="A1:F1"/>
    <mergeCell ref="A2:F2"/>
    <mergeCell ref="A3:F3"/>
    <mergeCell ref="B22:E22"/>
    <mergeCell ref="B25:F25"/>
  </mergeCells>
  <pageMargins left="0.16" right="0.15"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dimension ref="A1:G15"/>
  <sheetViews>
    <sheetView workbookViewId="0">
      <selection activeCell="F9" sqref="F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236</v>
      </c>
      <c r="B3" s="71"/>
      <c r="C3" s="71"/>
      <c r="D3" s="71"/>
      <c r="E3" s="71"/>
      <c r="F3" s="71"/>
      <c r="G3" s="2"/>
    </row>
    <row r="4" spans="1:7">
      <c r="A4" s="3" t="s">
        <v>3</v>
      </c>
      <c r="B4" s="3" t="s">
        <v>4</v>
      </c>
      <c r="C4" s="3" t="s">
        <v>5</v>
      </c>
      <c r="D4" s="3" t="s">
        <v>6</v>
      </c>
      <c r="E4" s="3" t="s">
        <v>7</v>
      </c>
      <c r="F4" s="3" t="s">
        <v>8</v>
      </c>
    </row>
    <row r="5" spans="1:7" ht="102">
      <c r="A5" s="8" t="s">
        <v>237</v>
      </c>
      <c r="B5" s="9" t="s">
        <v>20</v>
      </c>
      <c r="C5" s="46">
        <v>51.3</v>
      </c>
      <c r="D5" s="7" t="s">
        <v>16</v>
      </c>
      <c r="E5" s="7">
        <v>6543.32</v>
      </c>
      <c r="F5" s="41">
        <f t="shared" ref="F5:F8" si="0">E5*C5</f>
        <v>335672.31599999999</v>
      </c>
    </row>
    <row r="6" spans="1:7" ht="18.75">
      <c r="A6" s="4">
        <v>2</v>
      </c>
      <c r="B6" s="11" t="s">
        <v>21</v>
      </c>
      <c r="C6" s="6"/>
      <c r="D6" s="7"/>
      <c r="E6" s="7"/>
      <c r="F6" s="41"/>
    </row>
    <row r="7" spans="1:7">
      <c r="A7" s="4">
        <v>3</v>
      </c>
      <c r="B7" s="9" t="s">
        <v>49</v>
      </c>
      <c r="C7" s="6">
        <v>22.071999999999999</v>
      </c>
      <c r="D7" s="7" t="s">
        <v>13</v>
      </c>
      <c r="E7" s="7">
        <v>710.13</v>
      </c>
      <c r="F7" s="41">
        <f t="shared" si="0"/>
        <v>15673.98936</v>
      </c>
    </row>
    <row r="8" spans="1:7">
      <c r="A8" s="4">
        <v>4</v>
      </c>
      <c r="B8" s="9" t="s">
        <v>51</v>
      </c>
      <c r="C8" s="6">
        <v>44.146284999999999</v>
      </c>
      <c r="D8" s="7" t="s">
        <v>13</v>
      </c>
      <c r="E8" s="7">
        <v>391.29</v>
      </c>
      <c r="F8" s="41">
        <f t="shared" si="0"/>
        <v>17273.99985765</v>
      </c>
    </row>
    <row r="9" spans="1:7">
      <c r="A9" s="12"/>
      <c r="B9" s="72"/>
      <c r="C9" s="72"/>
      <c r="D9" s="72"/>
      <c r="E9" s="72"/>
      <c r="F9" s="13">
        <f>SUM(F5:F8)</f>
        <v>368620.30521765002</v>
      </c>
    </row>
    <row r="10" spans="1:7">
      <c r="A10" s="14"/>
      <c r="B10" s="15"/>
      <c r="C10" s="15"/>
      <c r="D10" s="15"/>
      <c r="E10" s="15"/>
      <c r="F10" s="16"/>
    </row>
    <row r="11" spans="1:7">
      <c r="A11" s="14"/>
      <c r="B11" s="15"/>
      <c r="C11" s="15"/>
      <c r="D11" s="15"/>
      <c r="E11" s="15"/>
      <c r="F11" s="16"/>
    </row>
    <row r="12" spans="1:7" ht="63.75" customHeight="1">
      <c r="B12" s="66" t="s">
        <v>238</v>
      </c>
      <c r="C12" s="66"/>
      <c r="D12" s="66"/>
      <c r="E12" s="66"/>
      <c r="F12" s="66"/>
    </row>
    <row r="13" spans="1:7" ht="41.25" customHeight="1"/>
    <row r="15" spans="1:7" ht="41.25" customHeight="1"/>
  </sheetData>
  <mergeCells count="5">
    <mergeCell ref="A1:F1"/>
    <mergeCell ref="A2:F2"/>
    <mergeCell ref="A3:F3"/>
    <mergeCell ref="B9:E9"/>
    <mergeCell ref="B12:F12"/>
  </mergeCells>
  <pageMargins left="0.3" right="0.22"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5.25" customHeight="1">
      <c r="A3" s="71" t="s">
        <v>239</v>
      </c>
      <c r="B3" s="71"/>
      <c r="C3" s="71"/>
      <c r="D3" s="71"/>
      <c r="E3" s="71"/>
      <c r="F3" s="71"/>
      <c r="G3" s="71"/>
      <c r="H3" s="71"/>
      <c r="I3" s="2"/>
    </row>
    <row r="4" spans="1:9">
      <c r="A4" s="3" t="s">
        <v>3</v>
      </c>
      <c r="B4" s="3" t="s">
        <v>4</v>
      </c>
      <c r="C4" s="3">
        <v>1</v>
      </c>
      <c r="D4" s="3">
        <v>2</v>
      </c>
      <c r="E4" s="3" t="s">
        <v>5</v>
      </c>
      <c r="F4" s="3" t="s">
        <v>6</v>
      </c>
      <c r="G4" s="3" t="s">
        <v>7</v>
      </c>
      <c r="H4" s="3" t="s">
        <v>8</v>
      </c>
    </row>
    <row r="5" spans="1:9" ht="114.75">
      <c r="A5" s="8" t="s">
        <v>116</v>
      </c>
      <c r="B5" s="9" t="s">
        <v>12</v>
      </c>
      <c r="C5" s="6">
        <v>5.39</v>
      </c>
      <c r="D5" s="6">
        <v>2</v>
      </c>
      <c r="E5" s="6">
        <v>28.46</v>
      </c>
      <c r="F5" s="7" t="s">
        <v>13</v>
      </c>
      <c r="G5" s="7">
        <v>112.53</v>
      </c>
      <c r="H5" s="6">
        <f>G5*E5</f>
        <v>3202.6038000000003</v>
      </c>
    </row>
    <row r="6" spans="1:9" ht="89.25">
      <c r="A6" s="8" t="s">
        <v>117</v>
      </c>
      <c r="B6" s="10" t="s">
        <v>15</v>
      </c>
      <c r="C6" s="6">
        <v>0.42</v>
      </c>
      <c r="D6" s="6">
        <v>2</v>
      </c>
      <c r="E6" s="6">
        <v>10.63</v>
      </c>
      <c r="F6" s="7" t="s">
        <v>16</v>
      </c>
      <c r="G6" s="7">
        <v>228.47</v>
      </c>
      <c r="H6" s="6">
        <f t="shared" ref="H6:H14" si="0">G6*E6</f>
        <v>2428.6361000000002</v>
      </c>
    </row>
    <row r="7" spans="1:9" ht="63.75">
      <c r="A7" s="8" t="s">
        <v>119</v>
      </c>
      <c r="B7" s="9" t="s">
        <v>18</v>
      </c>
      <c r="C7" s="6">
        <v>0.71</v>
      </c>
      <c r="D7" s="6">
        <v>2</v>
      </c>
      <c r="E7" s="6">
        <v>17.84</v>
      </c>
      <c r="F7" s="7" t="s">
        <v>16</v>
      </c>
      <c r="G7" s="7">
        <v>1191.77</v>
      </c>
      <c r="H7" s="6">
        <f t="shared" si="0"/>
        <v>21261.176800000001</v>
      </c>
    </row>
    <row r="8" spans="1:9" ht="102">
      <c r="A8" s="8" t="s">
        <v>120</v>
      </c>
      <c r="B8" s="9" t="s">
        <v>136</v>
      </c>
      <c r="C8" s="6">
        <v>0.68</v>
      </c>
      <c r="D8" s="6">
        <v>2</v>
      </c>
      <c r="E8" s="6">
        <v>21.24</v>
      </c>
      <c r="F8" s="7" t="s">
        <v>16</v>
      </c>
      <c r="G8" s="7">
        <v>6543.32</v>
      </c>
      <c r="H8" s="6">
        <f t="shared" si="0"/>
        <v>138980.11679999999</v>
      </c>
    </row>
    <row r="9" spans="1:9" ht="18.75">
      <c r="A9" s="8">
        <v>5</v>
      </c>
      <c r="B9" s="11" t="s">
        <v>21</v>
      </c>
      <c r="C9" s="6"/>
      <c r="D9" s="6"/>
      <c r="E9" s="6"/>
      <c r="F9" s="7"/>
      <c r="G9" s="7"/>
      <c r="H9" s="6"/>
    </row>
    <row r="10" spans="1:9" ht="15.75">
      <c r="A10" s="8" t="s">
        <v>53</v>
      </c>
      <c r="B10" s="9" t="s">
        <v>48</v>
      </c>
      <c r="C10" s="6">
        <v>0.42</v>
      </c>
      <c r="D10" s="6">
        <v>2</v>
      </c>
      <c r="E10" s="6">
        <v>10.63</v>
      </c>
      <c r="F10" s="7" t="s">
        <v>16</v>
      </c>
      <c r="G10" s="7">
        <v>431.75</v>
      </c>
      <c r="H10" s="6">
        <f t="shared" si="0"/>
        <v>4589.5025000000005</v>
      </c>
    </row>
    <row r="11" spans="1:9" ht="15.75">
      <c r="A11" s="8" t="s">
        <v>55</v>
      </c>
      <c r="B11" s="9" t="s">
        <v>49</v>
      </c>
      <c r="C11" s="6">
        <v>2.31</v>
      </c>
      <c r="D11" s="6">
        <v>2</v>
      </c>
      <c r="E11" s="6">
        <v>9.1300000000000008</v>
      </c>
      <c r="F11" s="7" t="s">
        <v>16</v>
      </c>
      <c r="G11" s="7">
        <v>710.13</v>
      </c>
      <c r="H11" s="6">
        <f t="shared" si="0"/>
        <v>6483.4869000000008</v>
      </c>
    </row>
    <row r="12" spans="1:9" ht="15.75">
      <c r="A12" s="8" t="s">
        <v>57</v>
      </c>
      <c r="B12" s="9" t="s">
        <v>91</v>
      </c>
      <c r="C12" s="6">
        <v>2.75</v>
      </c>
      <c r="D12" s="6">
        <v>2</v>
      </c>
      <c r="E12" s="6">
        <v>17.84</v>
      </c>
      <c r="F12" s="7" t="s">
        <v>16</v>
      </c>
      <c r="G12" s="7">
        <v>664.32</v>
      </c>
      <c r="H12" s="6">
        <f t="shared" si="0"/>
        <v>11851.468800000001</v>
      </c>
    </row>
    <row r="13" spans="1:9" ht="15.75">
      <c r="A13" s="8" t="s">
        <v>59</v>
      </c>
      <c r="B13" s="9" t="s">
        <v>51</v>
      </c>
      <c r="C13" s="6">
        <v>2.62</v>
      </c>
      <c r="D13" s="6">
        <v>2</v>
      </c>
      <c r="E13" s="6">
        <v>18.260000000000002</v>
      </c>
      <c r="F13" s="7" t="s">
        <v>16</v>
      </c>
      <c r="G13" s="7">
        <v>391.29</v>
      </c>
      <c r="H13" s="6">
        <f t="shared" si="0"/>
        <v>7144.9554000000007</v>
      </c>
    </row>
    <row r="14" spans="1:9" ht="15.75">
      <c r="A14" s="8" t="s">
        <v>61</v>
      </c>
      <c r="B14" s="9" t="s">
        <v>62</v>
      </c>
      <c r="C14" s="6">
        <v>5.39</v>
      </c>
      <c r="D14" s="6">
        <v>2</v>
      </c>
      <c r="E14" s="6">
        <v>28.46</v>
      </c>
      <c r="F14" s="7" t="s">
        <v>16</v>
      </c>
      <c r="G14" s="7">
        <v>167.71</v>
      </c>
      <c r="H14" s="6">
        <f t="shared" si="0"/>
        <v>4773.0266000000001</v>
      </c>
    </row>
    <row r="15" spans="1:9">
      <c r="A15" s="12"/>
      <c r="B15" s="72"/>
      <c r="C15" s="72"/>
      <c r="D15" s="72"/>
      <c r="E15" s="72"/>
      <c r="F15" s="72"/>
      <c r="G15" s="72"/>
      <c r="H15" s="13">
        <f>SUM(H5:H14)</f>
        <v>200714.9737</v>
      </c>
    </row>
    <row r="16" spans="1:9">
      <c r="A16" s="14"/>
      <c r="B16" s="15"/>
      <c r="C16" s="15"/>
      <c r="D16" s="15"/>
      <c r="E16" s="15"/>
      <c r="F16" s="15"/>
      <c r="G16" s="15"/>
      <c r="H16" s="16"/>
    </row>
    <row r="17" spans="1:8">
      <c r="A17" s="14"/>
      <c r="B17" s="15"/>
      <c r="C17" s="15"/>
      <c r="D17" s="15"/>
      <c r="E17" s="15"/>
      <c r="F17" s="15"/>
      <c r="G17" s="15"/>
      <c r="H17" s="16"/>
    </row>
    <row r="18" spans="1:8" ht="41.25" customHeight="1">
      <c r="B18" s="66" t="s">
        <v>32</v>
      </c>
      <c r="C18" s="66"/>
      <c r="D18" s="66"/>
      <c r="E18" s="66"/>
      <c r="F18" s="66"/>
      <c r="G18" s="66"/>
      <c r="H18" s="66"/>
    </row>
  </sheetData>
  <mergeCells count="5">
    <mergeCell ref="A1:H1"/>
    <mergeCell ref="A2:H2"/>
    <mergeCell ref="A3:H3"/>
    <mergeCell ref="B15:G15"/>
    <mergeCell ref="B18:H18"/>
  </mergeCells>
  <pageMargins left="0.37" right="0.15" top="0.78"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0" customHeight="1">
      <c r="A3" s="71" t="s">
        <v>275</v>
      </c>
      <c r="B3" s="71"/>
      <c r="C3" s="71"/>
      <c r="D3" s="71"/>
      <c r="E3" s="71"/>
      <c r="F3" s="71"/>
      <c r="G3" s="2"/>
    </row>
    <row r="4" spans="1:7">
      <c r="A4" s="3" t="s">
        <v>3</v>
      </c>
      <c r="B4" s="3" t="s">
        <v>4</v>
      </c>
      <c r="C4" s="3" t="s">
        <v>5</v>
      </c>
      <c r="D4" s="3" t="s">
        <v>6</v>
      </c>
      <c r="E4" s="3" t="s">
        <v>7</v>
      </c>
      <c r="F4" s="3" t="s">
        <v>8</v>
      </c>
    </row>
    <row r="5" spans="1:7" ht="102">
      <c r="A5" s="8" t="s">
        <v>276</v>
      </c>
      <c r="B5" s="9" t="s">
        <v>28</v>
      </c>
      <c r="C5" s="46">
        <v>5.88</v>
      </c>
      <c r="D5" s="7" t="s">
        <v>16</v>
      </c>
      <c r="E5" s="7">
        <v>5913.66</v>
      </c>
      <c r="F5" s="7">
        <f t="shared" ref="F5:F9" si="0">E5*C5</f>
        <v>34772.320800000001</v>
      </c>
    </row>
    <row r="6" spans="1:7" ht="102">
      <c r="A6" s="8" t="s">
        <v>277</v>
      </c>
      <c r="B6" s="9" t="s">
        <v>20</v>
      </c>
      <c r="C6" s="46">
        <v>117.51</v>
      </c>
      <c r="D6" s="7" t="s">
        <v>16</v>
      </c>
      <c r="E6" s="7">
        <v>6543.32</v>
      </c>
      <c r="F6" s="7">
        <f t="shared" si="0"/>
        <v>768905.53319999995</v>
      </c>
    </row>
    <row r="7" spans="1:7" ht="18.75">
      <c r="A7" s="4">
        <v>3</v>
      </c>
      <c r="B7" s="11" t="s">
        <v>21</v>
      </c>
      <c r="C7" s="6"/>
      <c r="D7" s="7"/>
      <c r="E7" s="7"/>
      <c r="F7" s="7"/>
    </row>
    <row r="8" spans="1:7">
      <c r="A8" s="4">
        <v>4</v>
      </c>
      <c r="B8" s="9" t="s">
        <v>49</v>
      </c>
      <c r="C8" s="6">
        <v>53.18</v>
      </c>
      <c r="D8" s="7" t="s">
        <v>13</v>
      </c>
      <c r="E8" s="7">
        <v>710.13</v>
      </c>
      <c r="F8" s="7">
        <f t="shared" si="0"/>
        <v>37764.713400000001</v>
      </c>
    </row>
    <row r="9" spans="1:7">
      <c r="A9" s="4">
        <v>5</v>
      </c>
      <c r="B9" s="9" t="s">
        <v>51</v>
      </c>
      <c r="C9" s="6">
        <v>106.36</v>
      </c>
      <c r="D9" s="7" t="s">
        <v>13</v>
      </c>
      <c r="E9" s="7">
        <v>391.29</v>
      </c>
      <c r="F9" s="7">
        <f t="shared" si="0"/>
        <v>41617.604400000004</v>
      </c>
    </row>
    <row r="10" spans="1:7">
      <c r="A10" s="12"/>
      <c r="B10" s="72"/>
      <c r="C10" s="72"/>
      <c r="D10" s="72"/>
      <c r="E10" s="72"/>
      <c r="F10" s="13">
        <f>SUM(F5:F9)</f>
        <v>883060.17179999989</v>
      </c>
    </row>
    <row r="11" spans="1:7">
      <c r="A11" s="14"/>
      <c r="B11" s="15"/>
      <c r="C11" s="15"/>
      <c r="D11" s="15"/>
      <c r="E11" s="15"/>
      <c r="F11" s="16"/>
    </row>
    <row r="12" spans="1:7">
      <c r="A12" s="14"/>
      <c r="B12" s="15"/>
      <c r="C12" s="15"/>
      <c r="D12" s="15"/>
      <c r="E12" s="15"/>
      <c r="F12" s="16"/>
    </row>
    <row r="13" spans="1:7" ht="63.75" customHeight="1">
      <c r="B13" s="66" t="s">
        <v>27</v>
      </c>
      <c r="C13" s="66"/>
      <c r="D13" s="66"/>
      <c r="E13" s="66"/>
      <c r="F13" s="66"/>
    </row>
    <row r="14" spans="1:7" ht="41.25" customHeight="1"/>
    <row r="16" spans="1:7" ht="41.25" customHeight="1"/>
  </sheetData>
  <mergeCells count="5">
    <mergeCell ref="A1:F1"/>
    <mergeCell ref="A2:F2"/>
    <mergeCell ref="A3:F3"/>
    <mergeCell ref="B10:E10"/>
    <mergeCell ref="B13:F13"/>
  </mergeCells>
  <pageMargins left="0.34" right="0.15"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dimension ref="A1:I18"/>
  <sheetViews>
    <sheetView workbookViewId="0">
      <selection activeCell="H15" sqref="H15"/>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75" customHeight="1">
      <c r="A3" s="71" t="s">
        <v>162</v>
      </c>
      <c r="B3" s="71"/>
      <c r="C3" s="71"/>
      <c r="D3" s="71"/>
      <c r="E3" s="71"/>
      <c r="F3" s="71"/>
      <c r="G3" s="71"/>
      <c r="H3" s="71"/>
      <c r="I3" s="2"/>
    </row>
    <row r="4" spans="1:9">
      <c r="A4" s="3" t="s">
        <v>3</v>
      </c>
      <c r="B4" s="3" t="s">
        <v>4</v>
      </c>
      <c r="C4" s="3" t="s">
        <v>5</v>
      </c>
      <c r="D4" s="3" t="s">
        <v>6</v>
      </c>
      <c r="E4" s="3" t="s">
        <v>64</v>
      </c>
      <c r="F4" s="3" t="s">
        <v>6</v>
      </c>
      <c r="G4" s="3" t="s">
        <v>7</v>
      </c>
      <c r="H4" s="3" t="s">
        <v>8</v>
      </c>
    </row>
    <row r="5" spans="1:9" ht="114.75">
      <c r="A5" s="8" t="s">
        <v>116</v>
      </c>
      <c r="B5" s="9" t="s">
        <v>12</v>
      </c>
      <c r="C5" s="6">
        <v>57.83</v>
      </c>
      <c r="D5" s="7" t="s">
        <v>13</v>
      </c>
      <c r="E5" s="7">
        <v>50.03</v>
      </c>
      <c r="F5" s="7" t="s">
        <v>13</v>
      </c>
      <c r="G5" s="7">
        <v>112.53</v>
      </c>
      <c r="H5" s="6">
        <f>G5*E5</f>
        <v>5629.8759</v>
      </c>
    </row>
    <row r="6" spans="1:9" ht="89.25">
      <c r="A6" s="8" t="s">
        <v>117</v>
      </c>
      <c r="B6" s="10" t="s">
        <v>118</v>
      </c>
      <c r="C6" s="6">
        <v>23.02</v>
      </c>
      <c r="D6" s="7" t="s">
        <v>16</v>
      </c>
      <c r="E6" s="7">
        <v>20.25</v>
      </c>
      <c r="F6" s="7" t="s">
        <v>16</v>
      </c>
      <c r="G6" s="7">
        <v>228.47</v>
      </c>
      <c r="H6" s="6">
        <f t="shared" ref="H6:H14" si="0">G6*E6</f>
        <v>4626.5174999999999</v>
      </c>
    </row>
    <row r="7" spans="1:9" ht="63.75">
      <c r="A7" s="8" t="s">
        <v>119</v>
      </c>
      <c r="B7" s="9" t="s">
        <v>18</v>
      </c>
      <c r="C7" s="6">
        <v>38.36</v>
      </c>
      <c r="D7" s="7" t="s">
        <v>16</v>
      </c>
      <c r="E7" s="7">
        <v>33.74</v>
      </c>
      <c r="F7" s="7" t="s">
        <v>16</v>
      </c>
      <c r="G7" s="7">
        <v>1191.77</v>
      </c>
      <c r="H7" s="6">
        <f t="shared" si="0"/>
        <v>40210.319800000005</v>
      </c>
    </row>
    <row r="8" spans="1:9" ht="38.25">
      <c r="A8" s="8" t="s">
        <v>120</v>
      </c>
      <c r="B8" s="9" t="s">
        <v>121</v>
      </c>
      <c r="C8" s="6">
        <v>35.409999999999997</v>
      </c>
      <c r="D8" s="7" t="s">
        <v>16</v>
      </c>
      <c r="E8" s="7">
        <v>31.15</v>
      </c>
      <c r="F8" s="7" t="s">
        <v>16</v>
      </c>
      <c r="G8" s="7">
        <v>6543.32</v>
      </c>
      <c r="H8" s="6">
        <f t="shared" si="0"/>
        <v>203824.41799999998</v>
      </c>
    </row>
    <row r="9" spans="1:9" ht="18.75">
      <c r="A9" s="4">
        <v>5</v>
      </c>
      <c r="B9" s="11" t="s">
        <v>21</v>
      </c>
      <c r="C9" s="6"/>
      <c r="D9" s="7"/>
      <c r="E9" s="7"/>
      <c r="F9" s="7"/>
      <c r="G9" s="7"/>
      <c r="H9" s="6"/>
    </row>
    <row r="10" spans="1:9" ht="15.75">
      <c r="A10" s="8" t="s">
        <v>53</v>
      </c>
      <c r="B10" s="9" t="s">
        <v>114</v>
      </c>
      <c r="C10" s="6">
        <v>23.02</v>
      </c>
      <c r="D10" s="7" t="s">
        <v>16</v>
      </c>
      <c r="E10" s="7">
        <v>20.25</v>
      </c>
      <c r="F10" s="7" t="s">
        <v>16</v>
      </c>
      <c r="G10" s="7">
        <v>364.32</v>
      </c>
      <c r="H10" s="6">
        <f t="shared" si="0"/>
        <v>7377.48</v>
      </c>
    </row>
    <row r="11" spans="1:9" ht="15.75">
      <c r="A11" s="8" t="s">
        <v>55</v>
      </c>
      <c r="B11" s="9" t="s">
        <v>49</v>
      </c>
      <c r="C11" s="6">
        <v>15.23</v>
      </c>
      <c r="D11" s="7" t="s">
        <v>16</v>
      </c>
      <c r="E11" s="7">
        <v>13.38</v>
      </c>
      <c r="F11" s="7" t="s">
        <v>16</v>
      </c>
      <c r="G11" s="7">
        <v>710.13</v>
      </c>
      <c r="H11" s="6">
        <f t="shared" si="0"/>
        <v>9501.5393999999997</v>
      </c>
    </row>
    <row r="12" spans="1:9" ht="15.75">
      <c r="A12" s="8" t="s">
        <v>57</v>
      </c>
      <c r="B12" s="9" t="s">
        <v>122</v>
      </c>
      <c r="C12" s="6">
        <v>38.36</v>
      </c>
      <c r="D12" s="7" t="s">
        <v>16</v>
      </c>
      <c r="E12" s="7">
        <v>33.74</v>
      </c>
      <c r="F12" s="7" t="s">
        <v>16</v>
      </c>
      <c r="G12" s="7">
        <v>756.83</v>
      </c>
      <c r="H12" s="6">
        <f t="shared" si="0"/>
        <v>25535.444200000002</v>
      </c>
    </row>
    <row r="13" spans="1:9" ht="15.75">
      <c r="A13" s="8" t="s">
        <v>59</v>
      </c>
      <c r="B13" s="9" t="s">
        <v>25</v>
      </c>
      <c r="C13" s="6">
        <v>30.45</v>
      </c>
      <c r="D13" s="7" t="s">
        <v>16</v>
      </c>
      <c r="E13" s="7">
        <v>26.75</v>
      </c>
      <c r="F13" s="7" t="s">
        <v>16</v>
      </c>
      <c r="G13" s="7">
        <v>482.26</v>
      </c>
      <c r="H13" s="6">
        <f t="shared" si="0"/>
        <v>12900.455</v>
      </c>
    </row>
    <row r="14" spans="1:9" ht="15.75">
      <c r="A14" s="8" t="s">
        <v>61</v>
      </c>
      <c r="B14" s="9" t="s">
        <v>62</v>
      </c>
      <c r="C14" s="6">
        <v>57.83</v>
      </c>
      <c r="D14" s="7" t="s">
        <v>16</v>
      </c>
      <c r="E14" s="7">
        <v>50</v>
      </c>
      <c r="F14" s="7" t="s">
        <v>16</v>
      </c>
      <c r="G14" s="7">
        <v>167.7</v>
      </c>
      <c r="H14" s="6">
        <f t="shared" si="0"/>
        <v>8385</v>
      </c>
    </row>
    <row r="15" spans="1:9">
      <c r="A15" s="12"/>
      <c r="B15" s="72"/>
      <c r="C15" s="72"/>
      <c r="D15" s="72"/>
      <c r="E15" s="72"/>
      <c r="F15" s="72"/>
      <c r="G15" s="72"/>
      <c r="H15" s="13">
        <f>SUM(H5:H14)</f>
        <v>317991.04980000004</v>
      </c>
    </row>
    <row r="16" spans="1:9">
      <c r="A16" s="14"/>
      <c r="B16" s="15"/>
      <c r="C16" s="15"/>
      <c r="D16" s="15"/>
      <c r="E16" s="15"/>
      <c r="F16" s="15"/>
      <c r="G16" s="15"/>
      <c r="H16" s="16"/>
    </row>
    <row r="17" spans="1:8">
      <c r="A17" s="14"/>
      <c r="B17" s="15"/>
      <c r="C17" s="15"/>
      <c r="D17" s="15"/>
      <c r="E17" s="15"/>
      <c r="F17" s="15"/>
      <c r="G17" s="15"/>
      <c r="H17" s="16"/>
    </row>
    <row r="18" spans="1:8" ht="50.25" customHeight="1">
      <c r="B18" s="66" t="s">
        <v>32</v>
      </c>
      <c r="C18" s="66"/>
      <c r="D18" s="66"/>
      <c r="E18" s="66"/>
      <c r="F18" s="66"/>
      <c r="G18" s="66"/>
      <c r="H18" s="66"/>
    </row>
  </sheetData>
  <mergeCells count="5">
    <mergeCell ref="A1:H1"/>
    <mergeCell ref="A2:H2"/>
    <mergeCell ref="A3:H3"/>
    <mergeCell ref="B15:G15"/>
    <mergeCell ref="B18:H18"/>
  </mergeCells>
  <pageMargins left="0.34" right="0.3" top="0.91" bottom="0.75" header="0.3" footer="0.3"/>
  <pageSetup paperSize="9" orientation="portrait" verticalDpi="0" r:id="rId1"/>
</worksheet>
</file>

<file path=xl/worksheets/sheet54.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75" customHeight="1">
      <c r="A3" s="71" t="s">
        <v>115</v>
      </c>
      <c r="B3" s="71"/>
      <c r="C3" s="71"/>
      <c r="D3" s="71"/>
      <c r="E3" s="71"/>
      <c r="F3" s="71"/>
      <c r="G3" s="71"/>
      <c r="H3" s="71"/>
      <c r="I3" s="2"/>
    </row>
    <row r="4" spans="1:9">
      <c r="A4" s="3" t="s">
        <v>3</v>
      </c>
      <c r="B4" s="3" t="s">
        <v>4</v>
      </c>
      <c r="C4" s="3" t="s">
        <v>5</v>
      </c>
      <c r="D4" s="3" t="s">
        <v>6</v>
      </c>
      <c r="E4" s="3" t="s">
        <v>64</v>
      </c>
      <c r="F4" s="3" t="s">
        <v>6</v>
      </c>
      <c r="G4" s="3" t="s">
        <v>7</v>
      </c>
      <c r="H4" s="3" t="s">
        <v>8</v>
      </c>
    </row>
    <row r="5" spans="1:9" ht="114.75">
      <c r="A5" s="8" t="s">
        <v>116</v>
      </c>
      <c r="B5" s="9" t="s">
        <v>12</v>
      </c>
      <c r="C5" s="6">
        <v>57.83</v>
      </c>
      <c r="D5" s="7" t="s">
        <v>13</v>
      </c>
      <c r="E5" s="7">
        <v>35.396700000000003</v>
      </c>
      <c r="F5" s="7" t="s">
        <v>13</v>
      </c>
      <c r="G5" s="7">
        <v>112.53</v>
      </c>
      <c r="H5" s="6">
        <f>G5*E5</f>
        <v>3983.1906510000003</v>
      </c>
    </row>
    <row r="6" spans="1:9" ht="89.25">
      <c r="A6" s="8" t="s">
        <v>117</v>
      </c>
      <c r="B6" s="10" t="s">
        <v>118</v>
      </c>
      <c r="C6" s="6">
        <v>23.02</v>
      </c>
      <c r="D6" s="7" t="s">
        <v>16</v>
      </c>
      <c r="E6" s="7">
        <v>8.8491</v>
      </c>
      <c r="F6" s="7" t="s">
        <v>16</v>
      </c>
      <c r="G6" s="7">
        <v>228.47</v>
      </c>
      <c r="H6" s="6">
        <f t="shared" ref="H6:H14" si="0">G6*E6</f>
        <v>2021.7538769999999</v>
      </c>
    </row>
    <row r="7" spans="1:9" ht="63.75">
      <c r="A7" s="8" t="s">
        <v>119</v>
      </c>
      <c r="B7" s="9" t="s">
        <v>18</v>
      </c>
      <c r="C7" s="6">
        <v>38.36</v>
      </c>
      <c r="D7" s="7" t="s">
        <v>16</v>
      </c>
      <c r="E7" s="7">
        <v>14.725</v>
      </c>
      <c r="F7" s="7" t="s">
        <v>16</v>
      </c>
      <c r="G7" s="7">
        <v>1191.77</v>
      </c>
      <c r="H7" s="6">
        <f t="shared" si="0"/>
        <v>17548.813249999999</v>
      </c>
    </row>
    <row r="8" spans="1:9" ht="38.25">
      <c r="A8" s="8" t="s">
        <v>120</v>
      </c>
      <c r="B8" s="9" t="s">
        <v>121</v>
      </c>
      <c r="C8" s="6">
        <v>35.409999999999997</v>
      </c>
      <c r="D8" s="7" t="s">
        <v>16</v>
      </c>
      <c r="E8" s="7">
        <v>17.6983</v>
      </c>
      <c r="F8" s="7" t="s">
        <v>16</v>
      </c>
      <c r="G8" s="7">
        <v>6543.32</v>
      </c>
      <c r="H8" s="6">
        <f t="shared" si="0"/>
        <v>115805.64035599999</v>
      </c>
    </row>
    <row r="9" spans="1:9" ht="18.75">
      <c r="A9" s="4">
        <v>5</v>
      </c>
      <c r="B9" s="11" t="s">
        <v>21</v>
      </c>
      <c r="C9" s="6"/>
      <c r="D9" s="7"/>
      <c r="E9" s="7"/>
      <c r="F9" s="7"/>
      <c r="G9" s="7"/>
      <c r="H9" s="6"/>
    </row>
    <row r="10" spans="1:9" ht="15.75">
      <c r="A10" s="8" t="s">
        <v>53</v>
      </c>
      <c r="B10" s="9" t="s">
        <v>114</v>
      </c>
      <c r="C10" s="6">
        <v>23.02</v>
      </c>
      <c r="D10" s="7" t="s">
        <v>16</v>
      </c>
      <c r="E10" s="7">
        <v>8.8491</v>
      </c>
      <c r="F10" s="7" t="s">
        <v>16</v>
      </c>
      <c r="G10" s="7">
        <v>431.75</v>
      </c>
      <c r="H10" s="6">
        <f t="shared" si="0"/>
        <v>3820.5989249999998</v>
      </c>
    </row>
    <row r="11" spans="1:9" ht="15.75">
      <c r="A11" s="8" t="s">
        <v>55</v>
      </c>
      <c r="B11" s="9" t="s">
        <v>49</v>
      </c>
      <c r="C11" s="6">
        <v>15.23</v>
      </c>
      <c r="D11" s="7" t="s">
        <v>16</v>
      </c>
      <c r="E11" s="7">
        <v>7.61</v>
      </c>
      <c r="F11" s="7" t="s">
        <v>16</v>
      </c>
      <c r="G11" s="7">
        <v>710.13</v>
      </c>
      <c r="H11" s="6">
        <f t="shared" si="0"/>
        <v>5404.0893000000005</v>
      </c>
    </row>
    <row r="12" spans="1:9" ht="15.75">
      <c r="A12" s="8" t="s">
        <v>57</v>
      </c>
      <c r="B12" s="9" t="s">
        <v>122</v>
      </c>
      <c r="C12" s="6">
        <v>38.36</v>
      </c>
      <c r="D12" s="7" t="s">
        <v>16</v>
      </c>
      <c r="E12" s="7">
        <v>14.725</v>
      </c>
      <c r="F12" s="7" t="s">
        <v>16</v>
      </c>
      <c r="G12" s="7">
        <v>664.32</v>
      </c>
      <c r="H12" s="6">
        <f t="shared" si="0"/>
        <v>9782.112000000001</v>
      </c>
    </row>
    <row r="13" spans="1:9" ht="15.75">
      <c r="A13" s="8" t="s">
        <v>59</v>
      </c>
      <c r="B13" s="9" t="s">
        <v>25</v>
      </c>
      <c r="C13" s="6">
        <v>30.45</v>
      </c>
      <c r="D13" s="7" t="s">
        <v>16</v>
      </c>
      <c r="E13" s="7">
        <v>15.22</v>
      </c>
      <c r="F13" s="7" t="s">
        <v>16</v>
      </c>
      <c r="G13" s="7">
        <v>391.29</v>
      </c>
      <c r="H13" s="6">
        <f t="shared" si="0"/>
        <v>5955.4338000000007</v>
      </c>
    </row>
    <row r="14" spans="1:9" ht="15.75">
      <c r="A14" s="8" t="s">
        <v>61</v>
      </c>
      <c r="B14" s="9" t="s">
        <v>62</v>
      </c>
      <c r="C14" s="6">
        <v>57.83</v>
      </c>
      <c r="D14" s="7" t="s">
        <v>16</v>
      </c>
      <c r="E14" s="7">
        <v>35.396700000000003</v>
      </c>
      <c r="F14" s="7" t="s">
        <v>16</v>
      </c>
      <c r="G14" s="7">
        <v>167.7</v>
      </c>
      <c r="H14" s="6">
        <f t="shared" si="0"/>
        <v>5936.0265900000004</v>
      </c>
    </row>
    <row r="15" spans="1:9">
      <c r="A15" s="12"/>
      <c r="B15" s="72"/>
      <c r="C15" s="72"/>
      <c r="D15" s="72"/>
      <c r="E15" s="72"/>
      <c r="F15" s="72"/>
      <c r="G15" s="72"/>
      <c r="H15" s="13">
        <f>SUM(H5:H14)</f>
        <v>170257.65874899997</v>
      </c>
    </row>
    <row r="16" spans="1:9">
      <c r="A16" s="14"/>
      <c r="B16" s="15"/>
      <c r="C16" s="15"/>
      <c r="D16" s="15"/>
      <c r="E16" s="15"/>
      <c r="F16" s="15"/>
      <c r="G16" s="15"/>
      <c r="H16" s="16"/>
    </row>
    <row r="17" spans="1:8">
      <c r="A17" s="14"/>
      <c r="B17" s="15"/>
      <c r="C17" s="15"/>
      <c r="D17" s="15"/>
      <c r="E17" s="15"/>
      <c r="F17" s="15"/>
      <c r="G17" s="15"/>
      <c r="H17" s="16"/>
    </row>
    <row r="18" spans="1:8" ht="50.25" customHeight="1">
      <c r="B18" s="66" t="s">
        <v>32</v>
      </c>
      <c r="C18" s="66"/>
      <c r="D18" s="66"/>
      <c r="E18" s="66"/>
      <c r="F18" s="66"/>
      <c r="G18" s="66"/>
      <c r="H18" s="66"/>
    </row>
  </sheetData>
  <mergeCells count="5">
    <mergeCell ref="A1:H1"/>
    <mergeCell ref="A2:H2"/>
    <mergeCell ref="A3:H3"/>
    <mergeCell ref="B15:G15"/>
    <mergeCell ref="B18:H18"/>
  </mergeCells>
  <pageMargins left="0.32" right="0.15"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dimension ref="A1:G17"/>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1.75" customHeight="1">
      <c r="A3" s="71" t="s">
        <v>234</v>
      </c>
      <c r="B3" s="71"/>
      <c r="C3" s="71"/>
      <c r="D3" s="71"/>
      <c r="E3" s="71"/>
      <c r="F3" s="71"/>
      <c r="G3" s="2"/>
    </row>
    <row r="4" spans="1:7">
      <c r="A4" s="3" t="s">
        <v>3</v>
      </c>
      <c r="B4" s="3" t="s">
        <v>4</v>
      </c>
      <c r="C4" s="3" t="s">
        <v>5</v>
      </c>
      <c r="D4" s="3" t="s">
        <v>6</v>
      </c>
      <c r="E4" s="3" t="s">
        <v>7</v>
      </c>
      <c r="F4" s="3" t="s">
        <v>8</v>
      </c>
    </row>
    <row r="5" spans="1:7" ht="114.75">
      <c r="A5" s="8" t="s">
        <v>116</v>
      </c>
      <c r="B5" s="9" t="s">
        <v>12</v>
      </c>
      <c r="C5" s="6">
        <v>56.92</v>
      </c>
      <c r="D5" s="7" t="s">
        <v>13</v>
      </c>
      <c r="E5" s="7">
        <v>112.53</v>
      </c>
      <c r="F5" s="45">
        <f t="shared" ref="F5:F14" si="0">E5*C5</f>
        <v>6405.2076000000006</v>
      </c>
    </row>
    <row r="6" spans="1:7" ht="89.25">
      <c r="A6" s="8" t="s">
        <v>117</v>
      </c>
      <c r="B6" s="10" t="s">
        <v>15</v>
      </c>
      <c r="C6" s="6">
        <v>21.24</v>
      </c>
      <c r="D6" s="7" t="s">
        <v>16</v>
      </c>
      <c r="E6" s="7">
        <v>228.47</v>
      </c>
      <c r="F6" s="45">
        <f t="shared" si="0"/>
        <v>4852.7028</v>
      </c>
    </row>
    <row r="7" spans="1:7" ht="63.75">
      <c r="A7" s="8" t="s">
        <v>119</v>
      </c>
      <c r="B7" s="9" t="s">
        <v>18</v>
      </c>
      <c r="C7" s="6">
        <v>35.68</v>
      </c>
      <c r="D7" s="7" t="s">
        <v>16</v>
      </c>
      <c r="E7" s="7">
        <v>1191.77</v>
      </c>
      <c r="F7" s="45">
        <f t="shared" si="0"/>
        <v>42522.353600000002</v>
      </c>
    </row>
    <row r="8" spans="1:7" ht="102">
      <c r="A8" s="8" t="s">
        <v>120</v>
      </c>
      <c r="B8" s="9" t="s">
        <v>20</v>
      </c>
      <c r="C8" s="46">
        <v>42.48</v>
      </c>
      <c r="D8" s="7" t="s">
        <v>16</v>
      </c>
      <c r="E8" s="7">
        <v>6543.32</v>
      </c>
      <c r="F8" s="45">
        <f t="shared" si="0"/>
        <v>277960.23359999998</v>
      </c>
    </row>
    <row r="9" spans="1:7" ht="18.75">
      <c r="A9" s="4">
        <v>5</v>
      </c>
      <c r="B9" s="11" t="s">
        <v>21</v>
      </c>
      <c r="C9" s="6"/>
      <c r="D9" s="7"/>
      <c r="E9" s="7"/>
      <c r="F9" s="45"/>
    </row>
    <row r="10" spans="1:7">
      <c r="A10" s="4">
        <v>6</v>
      </c>
      <c r="B10" s="9" t="s">
        <v>48</v>
      </c>
      <c r="C10" s="6">
        <v>21.24</v>
      </c>
      <c r="D10" s="7" t="s">
        <v>13</v>
      </c>
      <c r="E10" s="7">
        <v>431.75</v>
      </c>
      <c r="F10" s="45">
        <f t="shared" si="0"/>
        <v>9170.369999999999</v>
      </c>
    </row>
    <row r="11" spans="1:7">
      <c r="A11" s="4">
        <v>7</v>
      </c>
      <c r="B11" s="9" t="s">
        <v>49</v>
      </c>
      <c r="C11" s="6">
        <v>18.27</v>
      </c>
      <c r="D11" s="7" t="s">
        <v>13</v>
      </c>
      <c r="E11" s="7">
        <v>710.13</v>
      </c>
      <c r="F11" s="45">
        <f t="shared" si="0"/>
        <v>12974.0751</v>
      </c>
    </row>
    <row r="12" spans="1:7">
      <c r="A12" s="4">
        <v>8</v>
      </c>
      <c r="B12" s="9" t="s">
        <v>50</v>
      </c>
      <c r="C12" s="6">
        <v>35.68</v>
      </c>
      <c r="D12" s="7" t="s">
        <v>13</v>
      </c>
      <c r="E12" s="7">
        <v>664.32</v>
      </c>
      <c r="F12" s="45">
        <f t="shared" si="0"/>
        <v>23702.937600000001</v>
      </c>
    </row>
    <row r="13" spans="1:7">
      <c r="A13" s="4">
        <v>9</v>
      </c>
      <c r="B13" s="9" t="s">
        <v>51</v>
      </c>
      <c r="C13" s="6">
        <v>36.53</v>
      </c>
      <c r="D13" s="7" t="s">
        <v>13</v>
      </c>
      <c r="E13" s="7">
        <v>391.29</v>
      </c>
      <c r="F13" s="45">
        <f t="shared" si="0"/>
        <v>14293.823700000001</v>
      </c>
    </row>
    <row r="14" spans="1:7">
      <c r="A14" s="4">
        <v>10</v>
      </c>
      <c r="B14" s="9" t="s">
        <v>26</v>
      </c>
      <c r="C14" s="6">
        <v>56.92</v>
      </c>
      <c r="D14" s="7" t="s">
        <v>13</v>
      </c>
      <c r="E14" s="7">
        <v>167.7</v>
      </c>
      <c r="F14" s="45">
        <f t="shared" si="0"/>
        <v>9545.4840000000004</v>
      </c>
    </row>
    <row r="15" spans="1:7">
      <c r="A15" s="12"/>
      <c r="B15" s="72"/>
      <c r="C15" s="72"/>
      <c r="D15" s="72"/>
      <c r="E15" s="72"/>
      <c r="F15" s="13">
        <f>SUM(F5:F14)</f>
        <v>401427.18800000002</v>
      </c>
    </row>
    <row r="16" spans="1:7" ht="21" customHeight="1">
      <c r="A16" s="14"/>
      <c r="B16" s="15"/>
      <c r="C16" s="15"/>
      <c r="D16" s="15"/>
      <c r="E16" s="15"/>
      <c r="F16" s="16"/>
    </row>
    <row r="17" spans="2:6" ht="43.5" customHeight="1">
      <c r="B17" s="66" t="s">
        <v>32</v>
      </c>
      <c r="C17" s="66"/>
      <c r="D17" s="66"/>
      <c r="E17" s="66"/>
      <c r="F17" s="66"/>
    </row>
  </sheetData>
  <mergeCells count="5">
    <mergeCell ref="A1:F1"/>
    <mergeCell ref="A2:F2"/>
    <mergeCell ref="A3:F3"/>
    <mergeCell ref="B15:E15"/>
    <mergeCell ref="B17:F17"/>
  </mergeCells>
  <pageMargins left="0.26" right="0.3"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3" customHeight="1">
      <c r="A3" s="71" t="s">
        <v>144</v>
      </c>
      <c r="B3" s="71"/>
      <c r="C3" s="71"/>
      <c r="D3" s="71"/>
      <c r="E3" s="71"/>
      <c r="F3" s="71"/>
      <c r="G3" s="2"/>
    </row>
    <row r="4" spans="1:7">
      <c r="A4" s="3" t="s">
        <v>3</v>
      </c>
      <c r="B4" s="3" t="s">
        <v>4</v>
      </c>
      <c r="C4" s="3" t="s">
        <v>5</v>
      </c>
      <c r="D4" s="3" t="s">
        <v>6</v>
      </c>
      <c r="E4" s="3" t="s">
        <v>7</v>
      </c>
      <c r="F4" s="3" t="s">
        <v>8</v>
      </c>
    </row>
    <row r="5" spans="1:7" ht="25.5">
      <c r="A5" s="7">
        <v>1</v>
      </c>
      <c r="B5" s="9" t="s">
        <v>125</v>
      </c>
      <c r="C5" s="7">
        <v>5</v>
      </c>
      <c r="D5" s="7" t="s">
        <v>10</v>
      </c>
      <c r="E5" s="7">
        <v>243.77</v>
      </c>
      <c r="F5" s="7">
        <f>E5*C5</f>
        <v>1218.8500000000001</v>
      </c>
    </row>
    <row r="6" spans="1:7" ht="38.25">
      <c r="A6" s="7" t="s">
        <v>35</v>
      </c>
      <c r="B6" s="9" t="s">
        <v>138</v>
      </c>
      <c r="C6" s="7">
        <v>3.76</v>
      </c>
      <c r="D6" s="7" t="s">
        <v>13</v>
      </c>
      <c r="E6" s="7">
        <v>642.78</v>
      </c>
      <c r="F6" s="7">
        <f t="shared" ref="F6:F21" si="0">E6*C6</f>
        <v>2416.8527999999997</v>
      </c>
    </row>
    <row r="7" spans="1:7" ht="25.5">
      <c r="A7" s="7" t="s">
        <v>145</v>
      </c>
      <c r="B7" s="9" t="s">
        <v>146</v>
      </c>
      <c r="C7" s="7">
        <v>3.01</v>
      </c>
      <c r="D7" s="7" t="s">
        <v>13</v>
      </c>
      <c r="E7" s="7">
        <v>1340.2</v>
      </c>
      <c r="F7" s="7">
        <f t="shared" si="0"/>
        <v>4034.002</v>
      </c>
    </row>
    <row r="8" spans="1:7" ht="114.75">
      <c r="A8" s="8" t="s">
        <v>147</v>
      </c>
      <c r="B8" s="9" t="s">
        <v>12</v>
      </c>
      <c r="C8" s="7">
        <v>63.46</v>
      </c>
      <c r="D8" s="7" t="s">
        <v>13</v>
      </c>
      <c r="E8" s="7">
        <v>112.53</v>
      </c>
      <c r="F8" s="7">
        <f t="shared" si="0"/>
        <v>7141.1538</v>
      </c>
    </row>
    <row r="9" spans="1:7" ht="89.25">
      <c r="A9" s="8" t="s">
        <v>148</v>
      </c>
      <c r="B9" s="10" t="s">
        <v>15</v>
      </c>
      <c r="C9" s="7">
        <v>6.25</v>
      </c>
      <c r="D9" s="7" t="s">
        <v>16</v>
      </c>
      <c r="E9" s="7">
        <v>228.47</v>
      </c>
      <c r="F9" s="7">
        <f t="shared" si="0"/>
        <v>1427.9375</v>
      </c>
    </row>
    <row r="10" spans="1:7" ht="63.75">
      <c r="A10" s="8" t="s">
        <v>149</v>
      </c>
      <c r="B10" s="9" t="s">
        <v>18</v>
      </c>
      <c r="C10" s="7">
        <v>10.5</v>
      </c>
      <c r="D10" s="7" t="s">
        <v>16</v>
      </c>
      <c r="E10" s="7">
        <v>1191.77</v>
      </c>
      <c r="F10" s="7">
        <f t="shared" si="0"/>
        <v>12513.584999999999</v>
      </c>
    </row>
    <row r="11" spans="1:7" ht="102">
      <c r="A11" s="8" t="s">
        <v>150</v>
      </c>
      <c r="B11" s="9" t="s">
        <v>28</v>
      </c>
      <c r="C11" s="7">
        <v>10.77999</v>
      </c>
      <c r="D11" s="7" t="s">
        <v>16</v>
      </c>
      <c r="E11" s="7">
        <v>5913.66</v>
      </c>
      <c r="F11" s="7">
        <f t="shared" si="0"/>
        <v>63749.195663399994</v>
      </c>
    </row>
    <row r="12" spans="1:7" ht="89.25">
      <c r="A12" s="8" t="s">
        <v>151</v>
      </c>
      <c r="B12" s="9" t="s">
        <v>42</v>
      </c>
      <c r="C12" s="7">
        <v>24.14</v>
      </c>
      <c r="D12" s="7" t="s">
        <v>16</v>
      </c>
      <c r="E12" s="7">
        <v>2788.17</v>
      </c>
      <c r="F12" s="7">
        <f t="shared" si="0"/>
        <v>67306.423800000004</v>
      </c>
    </row>
    <row r="13" spans="1:7" ht="63.75">
      <c r="A13" s="17" t="s">
        <v>152</v>
      </c>
      <c r="B13" s="9" t="s">
        <v>44</v>
      </c>
      <c r="C13" s="7">
        <v>186.570018</v>
      </c>
      <c r="D13" s="7" t="s">
        <v>45</v>
      </c>
      <c r="E13" s="7">
        <v>259.29000000000002</v>
      </c>
      <c r="F13" s="7">
        <f t="shared" si="0"/>
        <v>48375.739967220004</v>
      </c>
    </row>
    <row r="14" spans="1:7" ht="102">
      <c r="A14" s="17" t="s">
        <v>153</v>
      </c>
      <c r="B14" s="9" t="s">
        <v>29</v>
      </c>
      <c r="C14" s="7">
        <v>6.32</v>
      </c>
      <c r="D14" s="7" t="s">
        <v>16</v>
      </c>
      <c r="E14" s="7">
        <v>6219.21</v>
      </c>
      <c r="F14" s="7">
        <f t="shared" si="0"/>
        <v>39305.407200000001</v>
      </c>
    </row>
    <row r="15" spans="1:7" ht="89.25">
      <c r="A15" s="17" t="s">
        <v>154</v>
      </c>
      <c r="B15" s="9" t="s">
        <v>30</v>
      </c>
      <c r="C15" s="7">
        <v>0.79</v>
      </c>
      <c r="D15" s="7" t="s">
        <v>31</v>
      </c>
      <c r="E15" s="7">
        <v>53433.91</v>
      </c>
      <c r="F15" s="7">
        <f t="shared" si="0"/>
        <v>42212.788900000007</v>
      </c>
    </row>
    <row r="16" spans="1:7" ht="18.75">
      <c r="A16" s="8">
        <v>12</v>
      </c>
      <c r="B16" s="11" t="s">
        <v>21</v>
      </c>
      <c r="C16" s="7"/>
      <c r="D16" s="7"/>
      <c r="E16" s="7"/>
      <c r="F16" s="7"/>
    </row>
    <row r="17" spans="1:6" ht="15.75">
      <c r="A17" s="8" t="s">
        <v>53</v>
      </c>
      <c r="B17" s="9" t="s">
        <v>48</v>
      </c>
      <c r="C17" s="7">
        <v>6.25</v>
      </c>
      <c r="D17" s="7" t="s">
        <v>16</v>
      </c>
      <c r="E17" s="7">
        <v>431.75</v>
      </c>
      <c r="F17" s="7">
        <f t="shared" si="0"/>
        <v>2698.4375</v>
      </c>
    </row>
    <row r="18" spans="1:6" ht="15.75">
      <c r="A18" s="8" t="s">
        <v>55</v>
      </c>
      <c r="B18" s="9" t="s">
        <v>49</v>
      </c>
      <c r="C18" s="7">
        <v>20.059999999999999</v>
      </c>
      <c r="D18" s="7" t="s">
        <v>16</v>
      </c>
      <c r="E18" s="7">
        <v>710.13</v>
      </c>
      <c r="F18" s="7">
        <f t="shared" si="0"/>
        <v>14245.207799999998</v>
      </c>
    </row>
    <row r="19" spans="1:6" ht="15.75">
      <c r="A19" s="8" t="s">
        <v>57</v>
      </c>
      <c r="B19" s="9" t="s">
        <v>91</v>
      </c>
      <c r="C19" s="7">
        <v>34.641399999999997</v>
      </c>
      <c r="D19" s="7" t="s">
        <v>16</v>
      </c>
      <c r="E19" s="7">
        <v>664.32</v>
      </c>
      <c r="F19" s="7">
        <f t="shared" si="0"/>
        <v>23012.974848000002</v>
      </c>
    </row>
    <row r="20" spans="1:6" ht="15.75">
      <c r="A20" s="8" t="s">
        <v>59</v>
      </c>
      <c r="B20" s="9" t="s">
        <v>51</v>
      </c>
      <c r="C20" s="7">
        <v>15.16</v>
      </c>
      <c r="D20" s="7" t="s">
        <v>16</v>
      </c>
      <c r="E20" s="7">
        <v>391.29</v>
      </c>
      <c r="F20" s="7">
        <f t="shared" si="0"/>
        <v>5931.9564</v>
      </c>
    </row>
    <row r="21" spans="1:6" ht="15.75">
      <c r="A21" s="8" t="s">
        <v>61</v>
      </c>
      <c r="B21" s="9" t="s">
        <v>62</v>
      </c>
      <c r="C21" s="7">
        <v>70.23</v>
      </c>
      <c r="D21" s="7" t="s">
        <v>16</v>
      </c>
      <c r="E21" s="7">
        <v>167.71</v>
      </c>
      <c r="F21" s="7">
        <f t="shared" si="0"/>
        <v>11778.273300000001</v>
      </c>
    </row>
    <row r="22" spans="1:6">
      <c r="A22" s="12"/>
      <c r="B22" s="72"/>
      <c r="C22" s="72"/>
      <c r="D22" s="72"/>
      <c r="E22" s="72"/>
      <c r="F22" s="13">
        <f>SUM(F5:F21)</f>
        <v>347368.78647861996</v>
      </c>
    </row>
    <row r="23" spans="1:6" ht="21" customHeight="1">
      <c r="A23" s="14"/>
      <c r="B23" s="15"/>
      <c r="C23" s="15"/>
      <c r="D23" s="15"/>
      <c r="E23" s="15"/>
      <c r="F23" s="16"/>
    </row>
    <row r="24" spans="1:6" hidden="1">
      <c r="A24" s="14"/>
      <c r="B24" s="15"/>
      <c r="C24" s="15"/>
      <c r="D24" s="15"/>
      <c r="E24" s="15"/>
      <c r="F24" s="16"/>
    </row>
    <row r="25" spans="1:6" ht="71.25" customHeight="1">
      <c r="B25" s="66" t="s">
        <v>32</v>
      </c>
      <c r="C25" s="66"/>
      <c r="D25" s="66"/>
      <c r="E25" s="66"/>
      <c r="F25" s="66"/>
    </row>
  </sheetData>
  <mergeCells count="5">
    <mergeCell ref="A1:F1"/>
    <mergeCell ref="A2:F2"/>
    <mergeCell ref="A3:F3"/>
    <mergeCell ref="B22:E22"/>
    <mergeCell ref="B25:F25"/>
  </mergeCells>
  <pageMargins left="0.37" right="0.15" top="0.51" bottom="0.33" header="0.3" footer="0.25"/>
  <pageSetup paperSize="9" orientation="portrait" verticalDpi="0" r:id="rId1"/>
</worksheet>
</file>

<file path=xl/worksheets/sheet57.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34.5" customHeight="1">
      <c r="A3" s="71" t="s">
        <v>123</v>
      </c>
      <c r="B3" s="71"/>
      <c r="C3" s="71"/>
      <c r="D3" s="71"/>
      <c r="E3" s="71"/>
      <c r="F3" s="71"/>
      <c r="G3" s="2"/>
    </row>
    <row r="4" spans="1:7">
      <c r="A4" s="3" t="s">
        <v>3</v>
      </c>
      <c r="B4" s="3" t="s">
        <v>4</v>
      </c>
      <c r="C4" s="3" t="s">
        <v>5</v>
      </c>
      <c r="D4" s="3" t="s">
        <v>6</v>
      </c>
      <c r="E4" s="3" t="s">
        <v>7</v>
      </c>
      <c r="F4" s="3" t="s">
        <v>8</v>
      </c>
    </row>
    <row r="5" spans="1:7" ht="25.5">
      <c r="A5" s="4">
        <v>1</v>
      </c>
      <c r="B5" s="5" t="s">
        <v>9</v>
      </c>
      <c r="C5" s="6">
        <v>2</v>
      </c>
      <c r="D5" s="7" t="s">
        <v>10</v>
      </c>
      <c r="E5" s="7">
        <v>243.77</v>
      </c>
      <c r="F5" s="6">
        <f>E5*C5</f>
        <v>487.54</v>
      </c>
    </row>
    <row r="6" spans="1:7" ht="114.75">
      <c r="A6" s="8" t="s">
        <v>11</v>
      </c>
      <c r="B6" s="9" t="s">
        <v>12</v>
      </c>
      <c r="C6" s="6">
        <v>74.349999999999994</v>
      </c>
      <c r="D6" s="7" t="s">
        <v>13</v>
      </c>
      <c r="E6" s="7">
        <v>112.53</v>
      </c>
      <c r="F6" s="6">
        <f t="shared" ref="F6:F19" si="0">E6*C6</f>
        <v>8366.6054999999997</v>
      </c>
    </row>
    <row r="7" spans="1:7" ht="89.25">
      <c r="A7" s="8" t="s">
        <v>14</v>
      </c>
      <c r="B7" s="10" t="s">
        <v>15</v>
      </c>
      <c r="C7" s="6">
        <v>5.32</v>
      </c>
      <c r="D7" s="7" t="s">
        <v>16</v>
      </c>
      <c r="E7" s="7">
        <v>228.47</v>
      </c>
      <c r="F7" s="6">
        <f t="shared" si="0"/>
        <v>1215.4604000000002</v>
      </c>
    </row>
    <row r="8" spans="1:7" ht="63.75">
      <c r="A8" s="8" t="s">
        <v>17</v>
      </c>
      <c r="B8" s="9" t="s">
        <v>18</v>
      </c>
      <c r="C8" s="6">
        <v>8.93</v>
      </c>
      <c r="D8" s="7" t="s">
        <v>16</v>
      </c>
      <c r="E8" s="7">
        <v>1191.77</v>
      </c>
      <c r="F8" s="6">
        <f t="shared" si="0"/>
        <v>10642.506099999999</v>
      </c>
    </row>
    <row r="9" spans="1:7" ht="102">
      <c r="A9" s="8" t="s">
        <v>80</v>
      </c>
      <c r="B9" s="9" t="s">
        <v>28</v>
      </c>
      <c r="C9" s="6">
        <v>7.12</v>
      </c>
      <c r="D9" s="7" t="s">
        <v>16</v>
      </c>
      <c r="E9" s="7">
        <v>5913.66</v>
      </c>
      <c r="F9" s="6">
        <f t="shared" si="0"/>
        <v>42105.2592</v>
      </c>
    </row>
    <row r="10" spans="1:7" ht="89.25">
      <c r="A10" s="8" t="s">
        <v>81</v>
      </c>
      <c r="B10" s="9" t="s">
        <v>42</v>
      </c>
      <c r="C10" s="6">
        <v>21.25</v>
      </c>
      <c r="D10" s="7" t="s">
        <v>16</v>
      </c>
      <c r="E10" s="7">
        <v>2788.17</v>
      </c>
      <c r="F10" s="6">
        <f t="shared" si="0"/>
        <v>59248.612500000003</v>
      </c>
    </row>
    <row r="11" spans="1:7" ht="63.75">
      <c r="A11" s="17" t="s">
        <v>82</v>
      </c>
      <c r="B11" s="9" t="s">
        <v>44</v>
      </c>
      <c r="C11" s="6">
        <v>158.68989999999999</v>
      </c>
      <c r="D11" s="7" t="s">
        <v>45</v>
      </c>
      <c r="E11" s="7">
        <v>259.29000000000002</v>
      </c>
      <c r="F11" s="6">
        <f t="shared" si="0"/>
        <v>41146.704171000005</v>
      </c>
    </row>
    <row r="12" spans="1:7" ht="102">
      <c r="A12" s="17" t="s">
        <v>83</v>
      </c>
      <c r="B12" s="9" t="s">
        <v>29</v>
      </c>
      <c r="C12" s="6">
        <v>3.19</v>
      </c>
      <c r="D12" s="7" t="s">
        <v>13</v>
      </c>
      <c r="E12" s="7">
        <v>6219.21</v>
      </c>
      <c r="F12" s="6">
        <f t="shared" si="0"/>
        <v>19839.279900000001</v>
      </c>
    </row>
    <row r="13" spans="1:7" ht="89.25">
      <c r="A13" s="17" t="s">
        <v>84</v>
      </c>
      <c r="B13" s="9" t="s">
        <v>30</v>
      </c>
      <c r="C13" s="6">
        <v>0.34</v>
      </c>
      <c r="D13" s="7" t="s">
        <v>31</v>
      </c>
      <c r="E13" s="7">
        <v>53433.91</v>
      </c>
      <c r="F13" s="6">
        <f t="shared" si="0"/>
        <v>18167.529400000003</v>
      </c>
    </row>
    <row r="14" spans="1:7" ht="18.75">
      <c r="A14" s="4">
        <v>10</v>
      </c>
      <c r="B14" s="11" t="s">
        <v>21</v>
      </c>
      <c r="C14" s="6"/>
      <c r="D14" s="7"/>
      <c r="E14" s="7"/>
      <c r="F14" s="6"/>
    </row>
    <row r="15" spans="1:7">
      <c r="A15" s="4">
        <v>11</v>
      </c>
      <c r="B15" s="9" t="s">
        <v>48</v>
      </c>
      <c r="C15" s="6">
        <v>5.32</v>
      </c>
      <c r="D15" s="7" t="s">
        <v>13</v>
      </c>
      <c r="E15" s="7">
        <v>431.75</v>
      </c>
      <c r="F15" s="6">
        <f t="shared" si="0"/>
        <v>2296.9100000000003</v>
      </c>
    </row>
    <row r="16" spans="1:7">
      <c r="A16" s="4">
        <v>12</v>
      </c>
      <c r="B16" s="9" t="s">
        <v>49</v>
      </c>
      <c r="C16" s="6">
        <v>15.48</v>
      </c>
      <c r="D16" s="7" t="s">
        <v>13</v>
      </c>
      <c r="E16" s="7">
        <v>710.13</v>
      </c>
      <c r="F16" s="6">
        <f t="shared" si="0"/>
        <v>10992.812400000001</v>
      </c>
    </row>
    <row r="17" spans="1:6">
      <c r="A17" s="4">
        <v>13</v>
      </c>
      <c r="B17" s="9" t="s">
        <v>50</v>
      </c>
      <c r="C17" s="6">
        <v>30.181229999999999</v>
      </c>
      <c r="D17" s="7" t="s">
        <v>13</v>
      </c>
      <c r="E17" s="7">
        <v>664.32</v>
      </c>
      <c r="F17" s="6">
        <f>E17*C17</f>
        <v>20049.994713600001</v>
      </c>
    </row>
    <row r="18" spans="1:6">
      <c r="A18" s="4">
        <v>14</v>
      </c>
      <c r="B18" s="9" t="s">
        <v>51</v>
      </c>
      <c r="C18" s="6">
        <v>9.1999999999999993</v>
      </c>
      <c r="D18" s="7" t="s">
        <v>13</v>
      </c>
      <c r="E18" s="7">
        <v>391.29</v>
      </c>
      <c r="F18" s="6">
        <f t="shared" si="0"/>
        <v>3599.8679999999999</v>
      </c>
    </row>
    <row r="19" spans="1:6">
      <c r="A19" s="4">
        <v>15</v>
      </c>
      <c r="B19" s="9" t="s">
        <v>26</v>
      </c>
      <c r="C19" s="6">
        <v>74.349999999999994</v>
      </c>
      <c r="D19" s="7" t="s">
        <v>13</v>
      </c>
      <c r="E19" s="7">
        <v>167.7</v>
      </c>
      <c r="F19" s="6">
        <f t="shared" si="0"/>
        <v>12468.494999999999</v>
      </c>
    </row>
    <row r="20" spans="1:6">
      <c r="A20" s="12"/>
      <c r="B20" s="72"/>
      <c r="C20" s="72"/>
      <c r="D20" s="72"/>
      <c r="E20" s="72"/>
      <c r="F20" s="13">
        <f>SUM(F5:F19)</f>
        <v>250627.5772846</v>
      </c>
    </row>
    <row r="21" spans="1:6">
      <c r="A21" s="14"/>
      <c r="B21" s="15"/>
      <c r="C21" s="15"/>
      <c r="D21" s="15"/>
      <c r="E21" s="15"/>
      <c r="F21" s="16"/>
    </row>
    <row r="22" spans="1:6">
      <c r="A22" s="14"/>
      <c r="B22" s="15"/>
      <c r="C22" s="15"/>
      <c r="D22" s="15"/>
      <c r="E22" s="15"/>
      <c r="F22" s="16"/>
    </row>
    <row r="23" spans="1:6" ht="41.25" customHeight="1">
      <c r="B23" s="66" t="s">
        <v>32</v>
      </c>
      <c r="C23" s="66"/>
      <c r="D23" s="66"/>
      <c r="E23" s="66"/>
      <c r="F23" s="66"/>
    </row>
  </sheetData>
  <mergeCells count="5">
    <mergeCell ref="A1:F1"/>
    <mergeCell ref="A2:F2"/>
    <mergeCell ref="A3:F3"/>
    <mergeCell ref="B20:E20"/>
    <mergeCell ref="B23:F23"/>
  </mergeCells>
  <pageMargins left="0.28000000000000003" right="0.16" top="0.45" bottom="0.75"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dimension ref="A1:K21"/>
  <sheetViews>
    <sheetView workbookViewId="0">
      <selection activeCell="A3" sqref="A3:H3"/>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62" t="s">
        <v>0</v>
      </c>
      <c r="B1" s="62"/>
      <c r="C1" s="62"/>
      <c r="D1" s="62"/>
      <c r="E1" s="62"/>
      <c r="F1" s="62"/>
      <c r="G1" s="62"/>
      <c r="H1" s="62"/>
      <c r="I1" s="20"/>
      <c r="J1" s="20"/>
      <c r="K1" s="20"/>
    </row>
    <row r="2" spans="1:11" ht="18.75">
      <c r="A2" s="62" t="s">
        <v>1</v>
      </c>
      <c r="B2" s="62"/>
      <c r="C2" s="62"/>
      <c r="D2" s="62"/>
      <c r="E2" s="62"/>
      <c r="F2" s="62"/>
      <c r="G2" s="62"/>
      <c r="H2" s="62"/>
      <c r="I2" s="1"/>
      <c r="J2" s="1"/>
      <c r="K2" s="1"/>
    </row>
    <row r="3" spans="1:11" ht="29.25" customHeight="1">
      <c r="A3" s="71" t="s">
        <v>63</v>
      </c>
      <c r="B3" s="63"/>
      <c r="C3" s="63"/>
      <c r="D3" s="63"/>
      <c r="E3" s="63"/>
      <c r="F3" s="63"/>
      <c r="G3" s="63"/>
      <c r="H3" s="63"/>
      <c r="I3" s="21"/>
      <c r="J3" s="21"/>
    </row>
    <row r="4" spans="1:11">
      <c r="A4" s="3" t="s">
        <v>3</v>
      </c>
      <c r="B4" s="3" t="s">
        <v>4</v>
      </c>
      <c r="D4" s="22"/>
      <c r="E4" s="22" t="s">
        <v>64</v>
      </c>
      <c r="F4" s="22" t="s">
        <v>65</v>
      </c>
      <c r="G4" s="22" t="s">
        <v>66</v>
      </c>
      <c r="H4" s="22" t="s">
        <v>67</v>
      </c>
    </row>
    <row r="5" spans="1:11" ht="25.5">
      <c r="A5" s="7">
        <v>1</v>
      </c>
      <c r="B5" s="7" t="s">
        <v>9</v>
      </c>
      <c r="C5" s="7">
        <v>2</v>
      </c>
      <c r="D5" s="7">
        <v>1.7</v>
      </c>
      <c r="E5" s="7">
        <v>3</v>
      </c>
      <c r="F5" s="7" t="s">
        <v>10</v>
      </c>
      <c r="G5" s="7">
        <v>243.77</v>
      </c>
      <c r="H5" s="7">
        <f>G5*E5</f>
        <v>731.31000000000006</v>
      </c>
    </row>
    <row r="6" spans="1:11" ht="127.5">
      <c r="A6" s="7" t="s">
        <v>11</v>
      </c>
      <c r="B6" s="7" t="s">
        <v>12</v>
      </c>
      <c r="C6" s="7">
        <v>24.76</v>
      </c>
      <c r="D6" s="7">
        <v>1.7</v>
      </c>
      <c r="E6" s="7">
        <v>104.47</v>
      </c>
      <c r="F6" s="7" t="s">
        <v>16</v>
      </c>
      <c r="G6" s="7">
        <v>112.53</v>
      </c>
      <c r="H6" s="7">
        <f t="shared" ref="H6:H15" si="0">G6*E6</f>
        <v>11756.009099999999</v>
      </c>
    </row>
    <row r="7" spans="1:11" ht="102">
      <c r="A7" s="8" t="s">
        <v>14</v>
      </c>
      <c r="B7" s="10" t="s">
        <v>15</v>
      </c>
      <c r="C7" s="7">
        <v>2.4700000000000002</v>
      </c>
      <c r="D7" s="7">
        <v>1.7</v>
      </c>
      <c r="E7" s="7">
        <v>42.34</v>
      </c>
      <c r="F7" s="7" t="s">
        <v>16</v>
      </c>
      <c r="G7" s="7">
        <v>228.47</v>
      </c>
      <c r="H7" s="7">
        <f t="shared" si="0"/>
        <v>9673.4198000000015</v>
      </c>
    </row>
    <row r="8" spans="1:11" ht="76.5">
      <c r="A8" s="8" t="s">
        <v>17</v>
      </c>
      <c r="B8" s="9" t="s">
        <v>18</v>
      </c>
      <c r="C8" s="7">
        <v>4.12</v>
      </c>
      <c r="D8" s="7">
        <v>1.7</v>
      </c>
      <c r="E8" s="7">
        <v>70.569999999999993</v>
      </c>
      <c r="F8" s="7" t="s">
        <v>16</v>
      </c>
      <c r="G8" s="7">
        <v>1191.77</v>
      </c>
      <c r="H8" s="7">
        <f t="shared" si="0"/>
        <v>84103.208899999998</v>
      </c>
    </row>
    <row r="9" spans="1:11" ht="51">
      <c r="A9" s="8" t="s">
        <v>19</v>
      </c>
      <c r="B9" s="9" t="s">
        <v>68</v>
      </c>
      <c r="C9" s="7">
        <v>0.59399999999999997</v>
      </c>
      <c r="D9" s="7">
        <v>1.7</v>
      </c>
      <c r="E9" s="7">
        <v>65.14</v>
      </c>
      <c r="F9" s="7" t="s">
        <v>16</v>
      </c>
      <c r="G9" s="23">
        <v>6543.32</v>
      </c>
      <c r="H9" s="7">
        <f t="shared" si="0"/>
        <v>426231.86479999998</v>
      </c>
    </row>
    <row r="10" spans="1:11">
      <c r="A10" s="8">
        <v>6</v>
      </c>
      <c r="B10" s="24" t="s">
        <v>69</v>
      </c>
      <c r="C10" s="7"/>
      <c r="D10" s="7"/>
      <c r="E10" s="7"/>
      <c r="F10" s="7"/>
      <c r="G10" s="7"/>
      <c r="H10" s="7"/>
    </row>
    <row r="11" spans="1:11" ht="15.75">
      <c r="A11" s="8" t="s">
        <v>53</v>
      </c>
      <c r="B11" s="9" t="s">
        <v>70</v>
      </c>
      <c r="C11" s="7">
        <v>3.55</v>
      </c>
      <c r="D11" s="7">
        <v>1.7</v>
      </c>
      <c r="E11" s="7">
        <v>27.98</v>
      </c>
      <c r="F11" s="7" t="s">
        <v>16</v>
      </c>
      <c r="G11" s="7">
        <v>710.13</v>
      </c>
      <c r="H11" s="7">
        <f t="shared" si="0"/>
        <v>19869.437399999999</v>
      </c>
    </row>
    <row r="12" spans="1:11" ht="15.75">
      <c r="A12" s="8" t="s">
        <v>55</v>
      </c>
      <c r="B12" s="9" t="s">
        <v>71</v>
      </c>
      <c r="C12" s="7">
        <v>2.4700000000000002</v>
      </c>
      <c r="D12" s="7">
        <v>1.7</v>
      </c>
      <c r="E12" s="7">
        <v>42.34</v>
      </c>
      <c r="F12" s="7" t="s">
        <v>16</v>
      </c>
      <c r="G12" s="7">
        <v>431.75</v>
      </c>
      <c r="H12" s="7">
        <f t="shared" si="0"/>
        <v>18280.295000000002</v>
      </c>
    </row>
    <row r="13" spans="1:11" ht="15.75">
      <c r="A13" s="8" t="s">
        <v>57</v>
      </c>
      <c r="B13" s="9" t="s">
        <v>72</v>
      </c>
      <c r="C13" s="7">
        <v>12.61</v>
      </c>
      <c r="D13" s="7">
        <v>1.7</v>
      </c>
      <c r="E13" s="7">
        <v>70.569999999999993</v>
      </c>
      <c r="F13" s="7" t="s">
        <v>16</v>
      </c>
      <c r="G13" s="7">
        <v>664.32</v>
      </c>
      <c r="H13" s="7">
        <f t="shared" si="0"/>
        <v>46881.062400000003</v>
      </c>
    </row>
    <row r="14" spans="1:11" ht="15.75">
      <c r="A14" s="8" t="s">
        <v>59</v>
      </c>
      <c r="B14" s="9" t="s">
        <v>73</v>
      </c>
      <c r="C14" s="7">
        <v>3.58</v>
      </c>
      <c r="D14" s="7">
        <v>1.7</v>
      </c>
      <c r="E14" s="7">
        <v>55.95</v>
      </c>
      <c r="F14" s="7" t="s">
        <v>16</v>
      </c>
      <c r="G14" s="7">
        <v>391.29</v>
      </c>
      <c r="H14" s="7">
        <f t="shared" si="0"/>
        <v>21892.675500000001</v>
      </c>
    </row>
    <row r="15" spans="1:11" ht="15.75">
      <c r="A15" s="8" t="s">
        <v>61</v>
      </c>
      <c r="B15" s="9" t="s">
        <v>62</v>
      </c>
      <c r="C15" s="7">
        <v>24.76</v>
      </c>
      <c r="D15" s="7">
        <v>1.7</v>
      </c>
      <c r="E15" s="7">
        <v>104.47</v>
      </c>
      <c r="F15" s="7" t="s">
        <v>16</v>
      </c>
      <c r="G15" s="7">
        <v>167.7</v>
      </c>
      <c r="H15" s="7">
        <f t="shared" si="0"/>
        <v>17519.618999999999</v>
      </c>
    </row>
    <row r="16" spans="1:11" s="14" customFormat="1">
      <c r="A16" s="25"/>
      <c r="B16" s="26"/>
      <c r="C16" s="64"/>
      <c r="D16" s="64"/>
      <c r="E16" s="64"/>
      <c r="F16" s="64"/>
      <c r="G16" s="65"/>
      <c r="H16" s="27">
        <f>SUM(H5:H15)</f>
        <v>656938.90190000006</v>
      </c>
    </row>
    <row r="17" spans="1:8" s="14" customFormat="1">
      <c r="A17" s="28"/>
      <c r="B17" s="29"/>
      <c r="C17" s="30"/>
      <c r="D17" s="30"/>
      <c r="E17" s="30"/>
      <c r="F17" s="30"/>
      <c r="G17" s="30"/>
      <c r="H17" s="31"/>
    </row>
    <row r="18" spans="1:8" ht="50.25" customHeight="1">
      <c r="B18" s="66" t="s">
        <v>74</v>
      </c>
      <c r="C18" s="66"/>
      <c r="D18" s="66"/>
      <c r="E18" s="66"/>
      <c r="F18" s="66"/>
      <c r="G18" s="66"/>
      <c r="H18" s="66"/>
    </row>
    <row r="19" spans="1:8">
      <c r="G19" s="32"/>
    </row>
    <row r="21" spans="1:8" ht="41.25" customHeight="1"/>
  </sheetData>
  <mergeCells count="5">
    <mergeCell ref="A1:H1"/>
    <mergeCell ref="A2:H2"/>
    <mergeCell ref="A3:H3"/>
    <mergeCell ref="C16:G16"/>
    <mergeCell ref="B18:H18"/>
  </mergeCells>
  <pageMargins left="0.43" right="0.15" top="0.53" bottom="0.75" header="0.3" footer="0.3"/>
  <pageSetup paperSize="9" orientation="portrait" verticalDpi="0" r:id="rId1"/>
</worksheet>
</file>

<file path=xl/worksheets/sheet59.xml><?xml version="1.0" encoding="utf-8"?>
<worksheet xmlns="http://schemas.openxmlformats.org/spreadsheetml/2006/main" xmlns:r="http://schemas.openxmlformats.org/officeDocument/2006/relationships">
  <dimension ref="A1:K21"/>
  <sheetViews>
    <sheetView workbookViewId="0">
      <selection activeCell="A3" sqref="A3:H3"/>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62" t="s">
        <v>0</v>
      </c>
      <c r="B1" s="62"/>
      <c r="C1" s="62"/>
      <c r="D1" s="62"/>
      <c r="E1" s="62"/>
      <c r="F1" s="62"/>
      <c r="G1" s="62"/>
      <c r="H1" s="62"/>
      <c r="I1" s="20"/>
      <c r="J1" s="20"/>
      <c r="K1" s="20"/>
    </row>
    <row r="2" spans="1:11" ht="18.75">
      <c r="A2" s="62" t="s">
        <v>1</v>
      </c>
      <c r="B2" s="62"/>
      <c r="C2" s="62"/>
      <c r="D2" s="62"/>
      <c r="E2" s="62"/>
      <c r="F2" s="62"/>
      <c r="G2" s="62"/>
      <c r="H2" s="62"/>
      <c r="I2" s="1"/>
      <c r="J2" s="1"/>
      <c r="K2" s="1"/>
    </row>
    <row r="3" spans="1:11" ht="29.25" customHeight="1">
      <c r="A3" s="71" t="s">
        <v>75</v>
      </c>
      <c r="B3" s="63"/>
      <c r="C3" s="63"/>
      <c r="D3" s="63"/>
      <c r="E3" s="63"/>
      <c r="F3" s="63"/>
      <c r="G3" s="63"/>
      <c r="H3" s="63"/>
      <c r="I3" s="21"/>
      <c r="J3" s="21"/>
    </row>
    <row r="4" spans="1:11">
      <c r="A4" s="3" t="s">
        <v>3</v>
      </c>
      <c r="B4" s="3" t="s">
        <v>4</v>
      </c>
      <c r="D4" s="22"/>
      <c r="E4" s="22" t="s">
        <v>64</v>
      </c>
      <c r="F4" s="22" t="s">
        <v>65</v>
      </c>
      <c r="G4" s="22" t="s">
        <v>66</v>
      </c>
      <c r="H4" s="22" t="s">
        <v>67</v>
      </c>
    </row>
    <row r="5" spans="1:11" ht="25.5">
      <c r="A5" s="7">
        <v>1</v>
      </c>
      <c r="B5" s="7" t="s">
        <v>9</v>
      </c>
      <c r="C5" s="7">
        <v>2</v>
      </c>
      <c r="D5" s="7">
        <v>1.7</v>
      </c>
      <c r="E5" s="7">
        <v>3</v>
      </c>
      <c r="F5" s="7" t="s">
        <v>10</v>
      </c>
      <c r="G5" s="7">
        <v>243.77</v>
      </c>
      <c r="H5" s="7">
        <f>G5*E5</f>
        <v>731.31000000000006</v>
      </c>
    </row>
    <row r="6" spans="1:11" ht="127.5">
      <c r="A6" s="7" t="s">
        <v>11</v>
      </c>
      <c r="B6" s="7" t="s">
        <v>12</v>
      </c>
      <c r="C6" s="7">
        <v>24.76</v>
      </c>
      <c r="D6" s="7">
        <v>1.7</v>
      </c>
      <c r="E6" s="7">
        <v>117.95</v>
      </c>
      <c r="F6" s="7" t="s">
        <v>16</v>
      </c>
      <c r="G6" s="7">
        <v>112.53</v>
      </c>
      <c r="H6" s="7">
        <f t="shared" ref="H6:H15" si="0">G6*E6</f>
        <v>13272.913500000001</v>
      </c>
    </row>
    <row r="7" spans="1:11" ht="102">
      <c r="A7" s="8" t="s">
        <v>14</v>
      </c>
      <c r="B7" s="10" t="s">
        <v>15</v>
      </c>
      <c r="C7" s="7">
        <v>2.4700000000000002</v>
      </c>
      <c r="D7" s="7">
        <v>1.7</v>
      </c>
      <c r="E7" s="7">
        <v>46.94</v>
      </c>
      <c r="F7" s="7" t="s">
        <v>16</v>
      </c>
      <c r="G7" s="7">
        <v>228.47</v>
      </c>
      <c r="H7" s="7">
        <f t="shared" si="0"/>
        <v>10724.381799999999</v>
      </c>
    </row>
    <row r="8" spans="1:11" ht="76.5">
      <c r="A8" s="8" t="s">
        <v>17</v>
      </c>
      <c r="B8" s="9" t="s">
        <v>18</v>
      </c>
      <c r="C8" s="7">
        <v>4.12</v>
      </c>
      <c r="D8" s="7">
        <v>1.7</v>
      </c>
      <c r="E8" s="7">
        <v>78.239999999999995</v>
      </c>
      <c r="F8" s="7" t="s">
        <v>16</v>
      </c>
      <c r="G8" s="7">
        <v>1191.77</v>
      </c>
      <c r="H8" s="7">
        <f t="shared" si="0"/>
        <v>93244.084799999997</v>
      </c>
    </row>
    <row r="9" spans="1:11" ht="51">
      <c r="A9" s="8" t="s">
        <v>19</v>
      </c>
      <c r="B9" s="9" t="s">
        <v>68</v>
      </c>
      <c r="C9" s="7">
        <v>0.59399999999999997</v>
      </c>
      <c r="D9" s="7">
        <v>1.7</v>
      </c>
      <c r="E9" s="7">
        <v>72.22</v>
      </c>
      <c r="F9" s="7" t="s">
        <v>16</v>
      </c>
      <c r="G9" s="23">
        <v>6543.32</v>
      </c>
      <c r="H9" s="7">
        <f t="shared" si="0"/>
        <v>472558.57039999997</v>
      </c>
    </row>
    <row r="10" spans="1:11">
      <c r="A10" s="8">
        <v>6</v>
      </c>
      <c r="B10" s="24" t="s">
        <v>69</v>
      </c>
      <c r="C10" s="7"/>
      <c r="D10" s="7"/>
      <c r="E10" s="7"/>
      <c r="F10" s="7"/>
      <c r="G10" s="7"/>
      <c r="H10" s="7"/>
    </row>
    <row r="11" spans="1:11" ht="15.75">
      <c r="A11" s="8" t="s">
        <v>53</v>
      </c>
      <c r="B11" s="9" t="s">
        <v>70</v>
      </c>
      <c r="C11" s="7">
        <v>3.55</v>
      </c>
      <c r="D11" s="7">
        <v>1.7</v>
      </c>
      <c r="E11" s="7">
        <v>31.02</v>
      </c>
      <c r="F11" s="7" t="s">
        <v>16</v>
      </c>
      <c r="G11" s="7">
        <v>710.13</v>
      </c>
      <c r="H11" s="7">
        <f t="shared" si="0"/>
        <v>22028.232599999999</v>
      </c>
    </row>
    <row r="12" spans="1:11" ht="15.75">
      <c r="A12" s="8" t="s">
        <v>55</v>
      </c>
      <c r="B12" s="9" t="s">
        <v>71</v>
      </c>
      <c r="C12" s="7">
        <v>2.4700000000000002</v>
      </c>
      <c r="D12" s="7">
        <v>1.7</v>
      </c>
      <c r="E12" s="7">
        <v>46.94</v>
      </c>
      <c r="F12" s="7" t="s">
        <v>16</v>
      </c>
      <c r="G12" s="7">
        <v>431.75</v>
      </c>
      <c r="H12" s="7">
        <f t="shared" si="0"/>
        <v>20266.344999999998</v>
      </c>
    </row>
    <row r="13" spans="1:11" ht="15.75">
      <c r="A13" s="8" t="s">
        <v>57</v>
      </c>
      <c r="B13" s="9" t="s">
        <v>72</v>
      </c>
      <c r="C13" s="7">
        <v>12.61</v>
      </c>
      <c r="D13" s="7">
        <v>1.7</v>
      </c>
      <c r="E13" s="7">
        <v>78.239999999999995</v>
      </c>
      <c r="F13" s="7" t="s">
        <v>16</v>
      </c>
      <c r="G13" s="7">
        <v>664.32</v>
      </c>
      <c r="H13" s="7">
        <f t="shared" si="0"/>
        <v>51976.396800000002</v>
      </c>
    </row>
    <row r="14" spans="1:11" ht="15.75">
      <c r="A14" s="8" t="s">
        <v>59</v>
      </c>
      <c r="B14" s="9" t="s">
        <v>73</v>
      </c>
      <c r="C14" s="7">
        <v>3.58</v>
      </c>
      <c r="D14" s="7">
        <v>1.7</v>
      </c>
      <c r="E14" s="7">
        <v>62.03</v>
      </c>
      <c r="F14" s="7" t="s">
        <v>16</v>
      </c>
      <c r="G14" s="7">
        <v>391.29</v>
      </c>
      <c r="H14" s="7">
        <f t="shared" si="0"/>
        <v>24271.718700000001</v>
      </c>
    </row>
    <row r="15" spans="1:11" ht="15.75">
      <c r="A15" s="8" t="s">
        <v>61</v>
      </c>
      <c r="B15" s="9" t="s">
        <v>62</v>
      </c>
      <c r="C15" s="7">
        <v>24.76</v>
      </c>
      <c r="D15" s="7">
        <v>1.7</v>
      </c>
      <c r="E15" s="7">
        <v>117.95</v>
      </c>
      <c r="F15" s="7" t="s">
        <v>16</v>
      </c>
      <c r="G15" s="7">
        <v>167.7</v>
      </c>
      <c r="H15" s="7">
        <f t="shared" si="0"/>
        <v>19780.215</v>
      </c>
    </row>
    <row r="16" spans="1:11" s="14" customFormat="1">
      <c r="A16" s="25"/>
      <c r="B16" s="26"/>
      <c r="C16" s="64"/>
      <c r="D16" s="64"/>
      <c r="E16" s="64"/>
      <c r="F16" s="64"/>
      <c r="G16" s="65"/>
      <c r="H16" s="27">
        <f>SUM(H5:H15)</f>
        <v>728854.16859999986</v>
      </c>
    </row>
    <row r="17" spans="1:8" s="14" customFormat="1">
      <c r="A17" s="28"/>
      <c r="B17" s="29"/>
      <c r="C17" s="30"/>
      <c r="D17" s="30"/>
      <c r="E17" s="30"/>
      <c r="F17" s="30"/>
      <c r="G17" s="30"/>
      <c r="H17" s="31"/>
    </row>
    <row r="18" spans="1:8" ht="50.25" customHeight="1">
      <c r="B18" s="66" t="s">
        <v>74</v>
      </c>
      <c r="C18" s="66"/>
      <c r="D18" s="66"/>
      <c r="E18" s="66"/>
      <c r="F18" s="66"/>
      <c r="G18" s="66"/>
      <c r="H18" s="66"/>
    </row>
    <row r="19" spans="1:8">
      <c r="G19" s="32"/>
    </row>
    <row r="21" spans="1:8" ht="41.25" customHeight="1"/>
  </sheetData>
  <mergeCells count="5">
    <mergeCell ref="A1:H1"/>
    <mergeCell ref="A2:H2"/>
    <mergeCell ref="A3:H3"/>
    <mergeCell ref="C16:G16"/>
    <mergeCell ref="B18:H18"/>
  </mergeCells>
  <pageMargins left="0.28000000000000003" right="0.2" top="0.62"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22"/>
  <sheetViews>
    <sheetView workbookViewId="0">
      <selection activeCell="E4" sqref="E4"/>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67" t="s">
        <v>0</v>
      </c>
      <c r="B1" s="68"/>
      <c r="C1" s="68"/>
      <c r="D1" s="68"/>
      <c r="E1" s="68"/>
      <c r="F1" s="68"/>
      <c r="G1" s="68"/>
      <c r="H1" s="68"/>
      <c r="I1" s="1"/>
    </row>
    <row r="2" spans="1:9" ht="18.75">
      <c r="A2" s="69" t="s">
        <v>1</v>
      </c>
      <c r="B2" s="70"/>
      <c r="C2" s="70"/>
      <c r="D2" s="70"/>
      <c r="E2" s="70"/>
      <c r="F2" s="70"/>
      <c r="G2" s="70"/>
      <c r="H2" s="70"/>
      <c r="I2" s="1"/>
    </row>
    <row r="3" spans="1:9" ht="30.75" customHeight="1">
      <c r="A3" s="71" t="s">
        <v>284</v>
      </c>
      <c r="B3" s="71"/>
      <c r="C3" s="71"/>
      <c r="D3" s="71"/>
      <c r="E3" s="71"/>
      <c r="F3" s="71"/>
      <c r="G3" s="71"/>
      <c r="H3" s="71"/>
      <c r="I3" s="2"/>
    </row>
    <row r="4" spans="1:9">
      <c r="A4" s="3" t="s">
        <v>3</v>
      </c>
      <c r="B4" s="3" t="s">
        <v>4</v>
      </c>
      <c r="C4" s="3" t="s">
        <v>5</v>
      </c>
      <c r="D4" s="3" t="s">
        <v>6</v>
      </c>
      <c r="E4" s="3" t="s">
        <v>64</v>
      </c>
      <c r="F4" s="3" t="s">
        <v>6</v>
      </c>
      <c r="G4" s="3" t="s">
        <v>7</v>
      </c>
      <c r="H4" s="3" t="s">
        <v>8</v>
      </c>
    </row>
    <row r="5" spans="1:9" ht="21">
      <c r="A5" s="8">
        <v>1</v>
      </c>
      <c r="B5" s="8" t="s">
        <v>125</v>
      </c>
      <c r="C5" s="8"/>
      <c r="D5" s="8"/>
      <c r="E5" s="8">
        <v>3</v>
      </c>
      <c r="F5" s="8" t="s">
        <v>10</v>
      </c>
      <c r="G5" s="8">
        <v>243.77</v>
      </c>
      <c r="H5" s="8">
        <f>G5*E5</f>
        <v>731.31000000000006</v>
      </c>
    </row>
    <row r="6" spans="1:9" ht="114.75">
      <c r="A6" s="8" t="s">
        <v>116</v>
      </c>
      <c r="B6" s="9" t="s">
        <v>12</v>
      </c>
      <c r="C6" s="6">
        <v>57.83</v>
      </c>
      <c r="D6" s="7" t="s">
        <v>13</v>
      </c>
      <c r="E6" s="7">
        <v>55.22</v>
      </c>
      <c r="F6" s="7" t="s">
        <v>13</v>
      </c>
      <c r="G6" s="7">
        <v>112.53</v>
      </c>
      <c r="H6" s="8">
        <f t="shared" ref="H6:H15" si="0">G6*E6</f>
        <v>6213.9066000000003</v>
      </c>
    </row>
    <row r="7" spans="1:9" ht="89.25">
      <c r="A7" s="8" t="s">
        <v>117</v>
      </c>
      <c r="B7" s="10" t="s">
        <v>118</v>
      </c>
      <c r="C7" s="6">
        <v>23.02</v>
      </c>
      <c r="D7" s="7" t="s">
        <v>16</v>
      </c>
      <c r="E7" s="7">
        <v>27.62</v>
      </c>
      <c r="F7" s="7" t="s">
        <v>16</v>
      </c>
      <c r="G7" s="7">
        <v>228.47</v>
      </c>
      <c r="H7" s="8">
        <f t="shared" si="0"/>
        <v>6310.3414000000002</v>
      </c>
    </row>
    <row r="8" spans="1:9" ht="63.75">
      <c r="A8" s="8" t="s">
        <v>119</v>
      </c>
      <c r="B8" s="9" t="s">
        <v>18</v>
      </c>
      <c r="C8" s="6">
        <v>38.36</v>
      </c>
      <c r="D8" s="7" t="s">
        <v>16</v>
      </c>
      <c r="E8" s="7">
        <v>46.02</v>
      </c>
      <c r="F8" s="7" t="s">
        <v>16</v>
      </c>
      <c r="G8" s="7">
        <v>1191.77</v>
      </c>
      <c r="H8" s="8">
        <f t="shared" si="0"/>
        <v>54845.255400000002</v>
      </c>
    </row>
    <row r="9" spans="1:9" ht="38.25">
      <c r="A9" s="8" t="s">
        <v>120</v>
      </c>
      <c r="B9" s="9" t="s">
        <v>121</v>
      </c>
      <c r="C9" s="6">
        <v>35.409999999999997</v>
      </c>
      <c r="D9" s="7" t="s">
        <v>16</v>
      </c>
      <c r="E9" s="7">
        <v>42.48</v>
      </c>
      <c r="F9" s="7" t="s">
        <v>16</v>
      </c>
      <c r="G9" s="7">
        <v>6543.32</v>
      </c>
      <c r="H9" s="8">
        <f t="shared" si="0"/>
        <v>277960.23359999998</v>
      </c>
    </row>
    <row r="10" spans="1:9" ht="18.75">
      <c r="A10" s="4">
        <v>5</v>
      </c>
      <c r="B10" s="11" t="s">
        <v>21</v>
      </c>
      <c r="C10" s="6"/>
      <c r="D10" s="7"/>
      <c r="E10" s="7"/>
      <c r="F10" s="7"/>
      <c r="G10" s="7"/>
      <c r="H10" s="8"/>
    </row>
    <row r="11" spans="1:9" ht="15.75">
      <c r="A11" s="8" t="s">
        <v>53</v>
      </c>
      <c r="B11" s="9" t="s">
        <v>114</v>
      </c>
      <c r="C11" s="6">
        <v>23.02</v>
      </c>
      <c r="D11" s="7" t="s">
        <v>16</v>
      </c>
      <c r="E11" s="7">
        <v>27.62</v>
      </c>
      <c r="F11" s="7" t="s">
        <v>16</v>
      </c>
      <c r="G11" s="7">
        <v>364.32</v>
      </c>
      <c r="H11" s="8">
        <f t="shared" si="0"/>
        <v>10062.518400000001</v>
      </c>
    </row>
    <row r="12" spans="1:9" ht="15.75">
      <c r="A12" s="8" t="s">
        <v>55</v>
      </c>
      <c r="B12" s="9" t="s">
        <v>49</v>
      </c>
      <c r="C12" s="6">
        <v>15.23</v>
      </c>
      <c r="D12" s="7" t="s">
        <v>16</v>
      </c>
      <c r="E12" s="7">
        <v>18.239999999999998</v>
      </c>
      <c r="F12" s="7" t="s">
        <v>16</v>
      </c>
      <c r="G12" s="7">
        <v>788.13</v>
      </c>
      <c r="H12" s="8">
        <f t="shared" si="0"/>
        <v>14375.491199999999</v>
      </c>
    </row>
    <row r="13" spans="1:9" ht="15.75">
      <c r="A13" s="8" t="s">
        <v>57</v>
      </c>
      <c r="B13" s="9" t="s">
        <v>122</v>
      </c>
      <c r="C13" s="6">
        <v>38.36</v>
      </c>
      <c r="D13" s="7" t="s">
        <v>16</v>
      </c>
      <c r="E13" s="7">
        <v>46.02</v>
      </c>
      <c r="F13" s="7" t="s">
        <v>16</v>
      </c>
      <c r="G13" s="7">
        <v>756.83</v>
      </c>
      <c r="H13" s="8">
        <f t="shared" si="0"/>
        <v>34829.316600000006</v>
      </c>
    </row>
    <row r="14" spans="1:9" ht="15.75">
      <c r="A14" s="8" t="s">
        <v>59</v>
      </c>
      <c r="B14" s="9" t="s">
        <v>25</v>
      </c>
      <c r="C14" s="6">
        <v>30.45</v>
      </c>
      <c r="D14" s="7" t="s">
        <v>16</v>
      </c>
      <c r="E14" s="7">
        <v>36.49</v>
      </c>
      <c r="F14" s="7" t="s">
        <v>16</v>
      </c>
      <c r="G14" s="7">
        <v>482.26</v>
      </c>
      <c r="H14" s="8">
        <f t="shared" si="0"/>
        <v>17597.667400000002</v>
      </c>
    </row>
    <row r="15" spans="1:9" ht="15.75">
      <c r="A15" s="8" t="s">
        <v>61</v>
      </c>
      <c r="B15" s="9" t="s">
        <v>62</v>
      </c>
      <c r="C15" s="6">
        <v>57.83</v>
      </c>
      <c r="D15" s="7" t="s">
        <v>16</v>
      </c>
      <c r="E15" s="7">
        <v>55.22</v>
      </c>
      <c r="F15" s="7" t="s">
        <v>16</v>
      </c>
      <c r="G15" s="7">
        <v>167.7</v>
      </c>
      <c r="H15" s="8">
        <f t="shared" si="0"/>
        <v>9260.3939999999984</v>
      </c>
    </row>
    <row r="16" spans="1:9">
      <c r="A16" s="12"/>
      <c r="B16" s="72"/>
      <c r="C16" s="72"/>
      <c r="D16" s="72"/>
      <c r="E16" s="72"/>
      <c r="F16" s="72"/>
      <c r="G16" s="72"/>
      <c r="H16" s="13">
        <f>SUM(H5:H15)</f>
        <v>432186.43459999992</v>
      </c>
    </row>
    <row r="17" spans="1:8">
      <c r="A17" s="14"/>
      <c r="B17" s="15"/>
      <c r="C17" s="15"/>
      <c r="D17" s="15"/>
      <c r="E17" s="15"/>
      <c r="F17" s="15"/>
      <c r="G17" s="15"/>
      <c r="H17" s="16"/>
    </row>
    <row r="18" spans="1:8">
      <c r="A18" s="14"/>
      <c r="B18" s="15"/>
      <c r="C18" s="15"/>
      <c r="D18" s="15"/>
      <c r="E18" s="15"/>
      <c r="F18" s="15"/>
      <c r="G18" s="15"/>
      <c r="H18" s="16"/>
    </row>
    <row r="19" spans="1:8" ht="47.25" customHeight="1">
      <c r="B19" s="66" t="s">
        <v>32</v>
      </c>
      <c r="C19" s="66"/>
      <c r="D19" s="66"/>
      <c r="E19" s="66"/>
      <c r="F19" s="66"/>
      <c r="G19" s="66"/>
      <c r="H19" s="66"/>
    </row>
    <row r="22" spans="1:8" ht="50.25" customHeight="1"/>
  </sheetData>
  <mergeCells count="5">
    <mergeCell ref="A1:H1"/>
    <mergeCell ref="A2:H2"/>
    <mergeCell ref="A3:H3"/>
    <mergeCell ref="B16:G16"/>
    <mergeCell ref="B19:H19"/>
  </mergeCells>
  <pageMargins left="0.2" right="0.15" top="0.91" bottom="0.75" header="0.3" footer="0.3"/>
  <pageSetup paperSize="9" orientation="portrait" verticalDpi="0" r:id="rId1"/>
</worksheet>
</file>

<file path=xl/worksheets/sheet60.xml><?xml version="1.0" encoding="utf-8"?>
<worksheet xmlns="http://schemas.openxmlformats.org/spreadsheetml/2006/main" xmlns:r="http://schemas.openxmlformats.org/officeDocument/2006/relationships">
  <dimension ref="A1:K21"/>
  <sheetViews>
    <sheetView tabSelected="1" workbookViewId="0">
      <selection activeCell="B6" sqref="B6"/>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62" t="s">
        <v>0</v>
      </c>
      <c r="B1" s="62"/>
      <c r="C1" s="62"/>
      <c r="D1" s="62"/>
      <c r="E1" s="62"/>
      <c r="F1" s="62"/>
      <c r="G1" s="62"/>
      <c r="H1" s="62"/>
      <c r="I1" s="20"/>
      <c r="J1" s="20"/>
      <c r="K1" s="20"/>
    </row>
    <row r="2" spans="1:11" ht="18.75">
      <c r="A2" s="62" t="s">
        <v>1</v>
      </c>
      <c r="B2" s="62"/>
      <c r="C2" s="62"/>
      <c r="D2" s="62"/>
      <c r="E2" s="62"/>
      <c r="F2" s="62"/>
      <c r="G2" s="62"/>
      <c r="H2" s="62"/>
      <c r="I2" s="1"/>
      <c r="J2" s="1"/>
      <c r="K2" s="1"/>
    </row>
    <row r="3" spans="1:11" ht="29.25" customHeight="1">
      <c r="A3" s="71" t="s">
        <v>76</v>
      </c>
      <c r="B3" s="63"/>
      <c r="C3" s="63"/>
      <c r="D3" s="63"/>
      <c r="E3" s="63"/>
      <c r="F3" s="63"/>
      <c r="G3" s="63"/>
      <c r="H3" s="63"/>
      <c r="I3" s="21"/>
      <c r="J3" s="21"/>
    </row>
    <row r="4" spans="1:11">
      <c r="A4" s="3" t="s">
        <v>3</v>
      </c>
      <c r="B4" s="3" t="s">
        <v>4</v>
      </c>
      <c r="D4" s="22"/>
      <c r="E4" s="22" t="s">
        <v>64</v>
      </c>
      <c r="F4" s="22" t="s">
        <v>65</v>
      </c>
      <c r="G4" s="22" t="s">
        <v>66</v>
      </c>
      <c r="H4" s="22" t="s">
        <v>67</v>
      </c>
    </row>
    <row r="5" spans="1:11" ht="25.5">
      <c r="A5" s="7">
        <v>1</v>
      </c>
      <c r="B5" s="7" t="s">
        <v>9</v>
      </c>
      <c r="C5" s="7">
        <v>2</v>
      </c>
      <c r="D5" s="7">
        <v>1.7</v>
      </c>
      <c r="E5" s="7">
        <v>5</v>
      </c>
      <c r="F5" s="7" t="s">
        <v>10</v>
      </c>
      <c r="G5" s="7">
        <v>243.77</v>
      </c>
      <c r="H5" s="7">
        <f>G5*E5</f>
        <v>1218.8500000000001</v>
      </c>
    </row>
    <row r="6" spans="1:11" ht="127.5">
      <c r="A6" s="7" t="s">
        <v>11</v>
      </c>
      <c r="B6" s="7" t="s">
        <v>12</v>
      </c>
      <c r="C6" s="7">
        <v>24.76</v>
      </c>
      <c r="D6" s="7">
        <v>1.7</v>
      </c>
      <c r="E6" s="7">
        <v>138.77000000000001</v>
      </c>
      <c r="F6" s="7" t="s">
        <v>16</v>
      </c>
      <c r="G6" s="7">
        <v>112.53</v>
      </c>
      <c r="H6" s="7">
        <f t="shared" ref="H6:H15" si="0">G6*E6</f>
        <v>15615.788100000002</v>
      </c>
    </row>
    <row r="7" spans="1:11" ht="102">
      <c r="A7" s="8" t="s">
        <v>14</v>
      </c>
      <c r="B7" s="10" t="s">
        <v>15</v>
      </c>
      <c r="C7" s="7">
        <v>2.4700000000000002</v>
      </c>
      <c r="D7" s="7">
        <v>1.7</v>
      </c>
      <c r="E7" s="7">
        <v>55.22</v>
      </c>
      <c r="F7" s="7" t="s">
        <v>16</v>
      </c>
      <c r="G7" s="7">
        <v>228.47</v>
      </c>
      <c r="H7" s="7">
        <f t="shared" si="0"/>
        <v>12616.1134</v>
      </c>
    </row>
    <row r="8" spans="1:11" ht="76.5">
      <c r="A8" s="8" t="s">
        <v>17</v>
      </c>
      <c r="B8" s="9" t="s">
        <v>18</v>
      </c>
      <c r="C8" s="7">
        <v>4.12</v>
      </c>
      <c r="D8" s="7">
        <v>1.7</v>
      </c>
      <c r="E8" s="7">
        <v>92.04</v>
      </c>
      <c r="F8" s="7" t="s">
        <v>16</v>
      </c>
      <c r="G8" s="7">
        <v>1191.77</v>
      </c>
      <c r="H8" s="7">
        <f t="shared" si="0"/>
        <v>109690.5108</v>
      </c>
    </row>
    <row r="9" spans="1:11" ht="51">
      <c r="A9" s="8" t="s">
        <v>19</v>
      </c>
      <c r="B9" s="9" t="s">
        <v>68</v>
      </c>
      <c r="C9" s="7">
        <v>0.59399999999999997</v>
      </c>
      <c r="D9" s="7">
        <v>1.7</v>
      </c>
      <c r="E9" s="7">
        <v>84.96</v>
      </c>
      <c r="F9" s="7" t="s">
        <v>16</v>
      </c>
      <c r="G9" s="23">
        <v>6543.32</v>
      </c>
      <c r="H9" s="7">
        <f t="shared" si="0"/>
        <v>555920.46719999996</v>
      </c>
    </row>
    <row r="10" spans="1:11">
      <c r="A10" s="8">
        <v>6</v>
      </c>
      <c r="B10" s="24" t="s">
        <v>69</v>
      </c>
      <c r="C10" s="7"/>
      <c r="D10" s="7"/>
      <c r="E10" s="7"/>
      <c r="F10" s="7"/>
      <c r="G10" s="7"/>
      <c r="H10" s="7"/>
    </row>
    <row r="11" spans="1:11" ht="15.75">
      <c r="A11" s="8" t="s">
        <v>53</v>
      </c>
      <c r="B11" s="9" t="s">
        <v>70</v>
      </c>
      <c r="C11" s="7">
        <v>3.55</v>
      </c>
      <c r="D11" s="7">
        <v>1.7</v>
      </c>
      <c r="E11" s="7">
        <v>36.49</v>
      </c>
      <c r="F11" s="7" t="s">
        <v>16</v>
      </c>
      <c r="G11" s="7">
        <v>710.13</v>
      </c>
      <c r="H11" s="7">
        <f t="shared" si="0"/>
        <v>25912.643700000001</v>
      </c>
    </row>
    <row r="12" spans="1:11" ht="15.75">
      <c r="A12" s="8" t="s">
        <v>55</v>
      </c>
      <c r="B12" s="9" t="s">
        <v>71</v>
      </c>
      <c r="C12" s="7">
        <v>2.4700000000000002</v>
      </c>
      <c r="D12" s="7">
        <v>1.7</v>
      </c>
      <c r="E12" s="7">
        <v>55.22</v>
      </c>
      <c r="F12" s="7" t="s">
        <v>16</v>
      </c>
      <c r="G12" s="7">
        <v>431.75</v>
      </c>
      <c r="H12" s="7">
        <f t="shared" si="0"/>
        <v>23841.235000000001</v>
      </c>
    </row>
    <row r="13" spans="1:11" ht="15.75">
      <c r="A13" s="8" t="s">
        <v>57</v>
      </c>
      <c r="B13" s="9" t="s">
        <v>72</v>
      </c>
      <c r="C13" s="7">
        <v>12.61</v>
      </c>
      <c r="D13" s="7">
        <v>1.7</v>
      </c>
      <c r="E13" s="7">
        <v>92.04</v>
      </c>
      <c r="F13" s="7" t="s">
        <v>16</v>
      </c>
      <c r="G13" s="7">
        <v>664.32</v>
      </c>
      <c r="H13" s="7">
        <f t="shared" si="0"/>
        <v>61144.012800000011</v>
      </c>
    </row>
    <row r="14" spans="1:11" ht="15.75">
      <c r="A14" s="8" t="s">
        <v>59</v>
      </c>
      <c r="B14" s="9" t="s">
        <v>73</v>
      </c>
      <c r="C14" s="7">
        <v>3.58</v>
      </c>
      <c r="D14" s="7">
        <v>1.7</v>
      </c>
      <c r="E14" s="7">
        <v>72.98</v>
      </c>
      <c r="F14" s="7" t="s">
        <v>16</v>
      </c>
      <c r="G14" s="7">
        <v>391.29</v>
      </c>
      <c r="H14" s="7">
        <f t="shared" si="0"/>
        <v>28556.344200000003</v>
      </c>
    </row>
    <row r="15" spans="1:11" ht="15.75">
      <c r="A15" s="8" t="s">
        <v>61</v>
      </c>
      <c r="B15" s="9" t="s">
        <v>62</v>
      </c>
      <c r="C15" s="7">
        <v>24.76</v>
      </c>
      <c r="D15" s="7">
        <v>1.7</v>
      </c>
      <c r="E15" s="7">
        <v>138.77000000000001</v>
      </c>
      <c r="F15" s="7" t="s">
        <v>16</v>
      </c>
      <c r="G15" s="7">
        <v>167.7</v>
      </c>
      <c r="H15" s="7">
        <f t="shared" si="0"/>
        <v>23271.728999999999</v>
      </c>
    </row>
    <row r="16" spans="1:11" s="14" customFormat="1">
      <c r="A16" s="25"/>
      <c r="B16" s="26"/>
      <c r="C16" s="64"/>
      <c r="D16" s="64"/>
      <c r="E16" s="64"/>
      <c r="F16" s="64"/>
      <c r="G16" s="65"/>
      <c r="H16" s="27">
        <f>SUM(H5:H15)</f>
        <v>857787.69420000003</v>
      </c>
    </row>
    <row r="17" spans="1:8" s="14" customFormat="1">
      <c r="A17" s="28"/>
      <c r="B17" s="29"/>
      <c r="C17" s="30"/>
      <c r="D17" s="30"/>
      <c r="E17" s="30"/>
      <c r="F17" s="30"/>
      <c r="G17" s="30"/>
      <c r="H17" s="31"/>
    </row>
    <row r="18" spans="1:8" ht="50.25" customHeight="1">
      <c r="B18" s="66" t="s">
        <v>74</v>
      </c>
      <c r="C18" s="66"/>
      <c r="D18" s="66"/>
      <c r="E18" s="66"/>
      <c r="F18" s="66"/>
      <c r="G18" s="66"/>
      <c r="H18" s="66"/>
    </row>
    <row r="19" spans="1:8">
      <c r="G19" s="32"/>
    </row>
    <row r="21" spans="1:8" ht="41.25" customHeight="1"/>
  </sheetData>
  <mergeCells count="5">
    <mergeCell ref="A1:H1"/>
    <mergeCell ref="A2:H2"/>
    <mergeCell ref="A3:H3"/>
    <mergeCell ref="C16:G16"/>
    <mergeCell ref="B18:H18"/>
  </mergeCells>
  <pageMargins left="0.37" right="0.38" top="0.53" bottom="0.31" header="0.3" footer="0.16"/>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K25"/>
  <sheetViews>
    <sheetView topLeftCell="A10" workbookViewId="0">
      <selection activeCell="H16" sqref="H16"/>
    </sheetView>
  </sheetViews>
  <sheetFormatPr defaultRowHeight="15"/>
  <cols>
    <col min="1" max="1" width="7.7109375" customWidth="1"/>
    <col min="2" max="2" width="37.7109375" customWidth="1"/>
    <col min="3" max="4" width="9.85546875" hidden="1" customWidth="1"/>
    <col min="5" max="5" width="9.85546875" customWidth="1"/>
    <col min="6" max="6" width="11.28515625" customWidth="1"/>
    <col min="7" max="7" width="9.7109375" customWidth="1"/>
    <col min="8" max="8" width="14.85546875" customWidth="1"/>
  </cols>
  <sheetData>
    <row r="1" spans="1:11" ht="21">
      <c r="A1" s="62" t="s">
        <v>0</v>
      </c>
      <c r="B1" s="62"/>
      <c r="C1" s="62"/>
      <c r="D1" s="62"/>
      <c r="E1" s="62"/>
      <c r="F1" s="62"/>
      <c r="G1" s="62"/>
      <c r="H1" s="62"/>
      <c r="I1" s="20"/>
      <c r="J1" s="20"/>
      <c r="K1" s="20"/>
    </row>
    <row r="2" spans="1:11" ht="18.75">
      <c r="A2" s="62" t="s">
        <v>1</v>
      </c>
      <c r="B2" s="62"/>
      <c r="C2" s="62"/>
      <c r="D2" s="62"/>
      <c r="E2" s="62"/>
      <c r="F2" s="62"/>
      <c r="G2" s="62"/>
      <c r="H2" s="62"/>
      <c r="I2" s="1"/>
      <c r="J2" s="1"/>
      <c r="K2" s="1"/>
    </row>
    <row r="3" spans="1:11" ht="29.25" customHeight="1">
      <c r="A3" s="71" t="s">
        <v>108</v>
      </c>
      <c r="B3" s="63"/>
      <c r="C3" s="63"/>
      <c r="D3" s="63"/>
      <c r="E3" s="63"/>
      <c r="F3" s="63"/>
      <c r="G3" s="63"/>
      <c r="H3" s="63"/>
      <c r="I3" s="21"/>
      <c r="J3" s="21"/>
    </row>
    <row r="4" spans="1:11">
      <c r="A4" s="3" t="s">
        <v>3</v>
      </c>
      <c r="B4" s="3" t="s">
        <v>4</v>
      </c>
      <c r="D4" s="22"/>
      <c r="E4" s="22" t="s">
        <v>64</v>
      </c>
      <c r="F4" s="22" t="s">
        <v>65</v>
      </c>
      <c r="G4" s="22" t="s">
        <v>66</v>
      </c>
      <c r="H4" s="22" t="s">
        <v>67</v>
      </c>
    </row>
    <row r="5" spans="1:11" ht="25.5">
      <c r="A5" s="7">
        <v>1</v>
      </c>
      <c r="B5" s="7" t="s">
        <v>9</v>
      </c>
      <c r="C5" s="7">
        <v>2</v>
      </c>
      <c r="D5" s="7">
        <v>1.7</v>
      </c>
      <c r="E5" s="7">
        <v>5</v>
      </c>
      <c r="F5" s="7" t="s">
        <v>10</v>
      </c>
      <c r="G5" s="7">
        <v>243.77</v>
      </c>
      <c r="H5" s="7">
        <f>G5*E5</f>
        <v>1218.8500000000001</v>
      </c>
    </row>
    <row r="6" spans="1:11" ht="127.5">
      <c r="A6" s="7" t="s">
        <v>11</v>
      </c>
      <c r="B6" s="7" t="s">
        <v>12</v>
      </c>
      <c r="C6" s="7">
        <v>24.76</v>
      </c>
      <c r="D6" s="7">
        <v>1.7</v>
      </c>
      <c r="E6" s="7">
        <v>57.82</v>
      </c>
      <c r="F6" s="7" t="s">
        <v>16</v>
      </c>
      <c r="G6" s="7">
        <v>112.53</v>
      </c>
      <c r="H6" s="7">
        <f t="shared" ref="H6:H16" si="0">G6*E6</f>
        <v>6506.4845999999998</v>
      </c>
    </row>
    <row r="7" spans="1:11" ht="102">
      <c r="A7" s="8" t="s">
        <v>14</v>
      </c>
      <c r="B7" s="10" t="s">
        <v>15</v>
      </c>
      <c r="C7" s="7">
        <v>2.4700000000000002</v>
      </c>
      <c r="D7" s="7">
        <v>1.7</v>
      </c>
      <c r="E7" s="7">
        <v>23.01</v>
      </c>
      <c r="F7" s="7" t="s">
        <v>16</v>
      </c>
      <c r="G7" s="7">
        <v>228.47</v>
      </c>
      <c r="H7" s="7">
        <f t="shared" si="0"/>
        <v>5257.0947000000006</v>
      </c>
    </row>
    <row r="8" spans="1:11" ht="76.5">
      <c r="A8" s="8" t="s">
        <v>17</v>
      </c>
      <c r="B8" s="9" t="s">
        <v>18</v>
      </c>
      <c r="C8" s="7">
        <v>4.12</v>
      </c>
      <c r="D8" s="7">
        <v>1.7</v>
      </c>
      <c r="E8" s="7">
        <v>38.35</v>
      </c>
      <c r="F8" s="7" t="s">
        <v>16</v>
      </c>
      <c r="G8" s="7">
        <v>1191.77</v>
      </c>
      <c r="H8" s="7">
        <f t="shared" si="0"/>
        <v>45704.379500000003</v>
      </c>
    </row>
    <row r="9" spans="1:11" ht="51">
      <c r="A9" s="8" t="s">
        <v>19</v>
      </c>
      <c r="B9" s="9" t="s">
        <v>68</v>
      </c>
      <c r="C9" s="7">
        <v>0.59399999999999997</v>
      </c>
      <c r="D9" s="7">
        <v>1.7</v>
      </c>
      <c r="E9" s="7">
        <v>35.4</v>
      </c>
      <c r="F9" s="7" t="s">
        <v>16</v>
      </c>
      <c r="G9" s="23">
        <v>6543.32</v>
      </c>
      <c r="H9" s="7">
        <f t="shared" si="0"/>
        <v>231633.52799999999</v>
      </c>
    </row>
    <row r="10" spans="1:11" ht="63.75">
      <c r="A10" s="8" t="s">
        <v>109</v>
      </c>
      <c r="B10" s="9" t="s">
        <v>110</v>
      </c>
      <c r="C10" s="7"/>
      <c r="D10" s="7"/>
      <c r="E10" s="7">
        <v>11.96</v>
      </c>
      <c r="F10" s="7" t="s">
        <v>16</v>
      </c>
      <c r="G10" s="23">
        <v>642.78</v>
      </c>
      <c r="H10" s="7">
        <f t="shared" si="0"/>
        <v>7687.6487999999999</v>
      </c>
    </row>
    <row r="11" spans="1:11">
      <c r="A11" s="8">
        <v>7</v>
      </c>
      <c r="B11" s="24" t="s">
        <v>69</v>
      </c>
      <c r="C11" s="7"/>
      <c r="D11" s="7"/>
      <c r="E11" s="7"/>
      <c r="F11" s="7"/>
      <c r="G11" s="7"/>
      <c r="H11" s="7"/>
    </row>
    <row r="12" spans="1:11" ht="15.75">
      <c r="A12" s="8" t="s">
        <v>53</v>
      </c>
      <c r="B12" s="9" t="s">
        <v>70</v>
      </c>
      <c r="C12" s="7">
        <v>3.55</v>
      </c>
      <c r="D12" s="7">
        <v>1.7</v>
      </c>
      <c r="E12" s="7">
        <v>15.2</v>
      </c>
      <c r="F12" s="7" t="s">
        <v>16</v>
      </c>
      <c r="G12" s="7">
        <v>710.13</v>
      </c>
      <c r="H12" s="7">
        <f t="shared" si="0"/>
        <v>10793.975999999999</v>
      </c>
    </row>
    <row r="13" spans="1:11" ht="15.75">
      <c r="A13" s="8" t="s">
        <v>55</v>
      </c>
      <c r="B13" s="9" t="s">
        <v>71</v>
      </c>
      <c r="C13" s="7">
        <v>2.4700000000000002</v>
      </c>
      <c r="D13" s="7">
        <v>1.7</v>
      </c>
      <c r="E13" s="7">
        <v>23.01</v>
      </c>
      <c r="F13" s="7" t="s">
        <v>16</v>
      </c>
      <c r="G13" s="7">
        <v>364.32</v>
      </c>
      <c r="H13" s="7">
        <f t="shared" si="0"/>
        <v>8383.003200000001</v>
      </c>
    </row>
    <row r="14" spans="1:11" ht="15.75">
      <c r="A14" s="8" t="s">
        <v>57</v>
      </c>
      <c r="B14" s="9" t="s">
        <v>72</v>
      </c>
      <c r="C14" s="7">
        <v>12.61</v>
      </c>
      <c r="D14" s="7">
        <v>1.7</v>
      </c>
      <c r="E14" s="7">
        <v>38.35</v>
      </c>
      <c r="F14" s="7" t="s">
        <v>16</v>
      </c>
      <c r="G14" s="7">
        <v>756.83</v>
      </c>
      <c r="H14" s="7">
        <f t="shared" si="0"/>
        <v>29024.430500000002</v>
      </c>
    </row>
    <row r="15" spans="1:11" ht="15.75">
      <c r="A15" s="8" t="s">
        <v>59</v>
      </c>
      <c r="B15" s="9" t="s">
        <v>73</v>
      </c>
      <c r="C15" s="7">
        <v>3.58</v>
      </c>
      <c r="D15" s="7">
        <v>1.7</v>
      </c>
      <c r="E15" s="7">
        <v>30.4</v>
      </c>
      <c r="F15" s="7" t="s">
        <v>16</v>
      </c>
      <c r="G15" s="7">
        <v>482.26</v>
      </c>
      <c r="H15" s="7">
        <f t="shared" si="0"/>
        <v>14660.704</v>
      </c>
    </row>
    <row r="16" spans="1:11" ht="15.75">
      <c r="A16" s="8" t="s">
        <v>61</v>
      </c>
      <c r="B16" s="9" t="s">
        <v>62</v>
      </c>
      <c r="C16" s="7">
        <v>24.76</v>
      </c>
      <c r="D16" s="7">
        <v>1.7</v>
      </c>
      <c r="E16" s="7">
        <v>69.78</v>
      </c>
      <c r="F16" s="7" t="s">
        <v>16</v>
      </c>
      <c r="G16" s="7">
        <v>167.7</v>
      </c>
      <c r="H16" s="7">
        <f t="shared" si="0"/>
        <v>11702.106</v>
      </c>
    </row>
    <row r="17" spans="1:8" s="14" customFormat="1">
      <c r="A17" s="25"/>
      <c r="B17" s="26"/>
      <c r="C17" s="64"/>
      <c r="D17" s="64"/>
      <c r="E17" s="64"/>
      <c r="F17" s="64"/>
      <c r="G17" s="65"/>
      <c r="H17" s="27">
        <f>SUM(H5:H16)</f>
        <v>372572.20530000003</v>
      </c>
    </row>
    <row r="18" spans="1:8" s="14" customFormat="1">
      <c r="A18" s="28"/>
      <c r="B18" s="29"/>
      <c r="C18" s="30"/>
      <c r="D18" s="30"/>
      <c r="E18" s="30"/>
      <c r="F18" s="30"/>
      <c r="G18" s="30"/>
      <c r="H18" s="31"/>
    </row>
    <row r="19" spans="1:8" ht="66" customHeight="1">
      <c r="B19" s="66" t="s">
        <v>111</v>
      </c>
      <c r="C19" s="66"/>
      <c r="D19" s="66"/>
      <c r="E19" s="66"/>
      <c r="F19" s="66"/>
      <c r="G19" s="66"/>
      <c r="H19" s="66"/>
    </row>
    <row r="20" spans="1:8">
      <c r="G20" s="32"/>
    </row>
    <row r="25" spans="1:8" ht="41.25" customHeight="1"/>
  </sheetData>
  <mergeCells count="5">
    <mergeCell ref="A1:H1"/>
    <mergeCell ref="A2:H2"/>
    <mergeCell ref="A3:H3"/>
    <mergeCell ref="C17:G17"/>
    <mergeCell ref="B19:H19"/>
  </mergeCells>
  <pageMargins left="0.43"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G24"/>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67" t="s">
        <v>0</v>
      </c>
      <c r="B1" s="68"/>
      <c r="C1" s="68"/>
      <c r="D1" s="68"/>
      <c r="E1" s="68"/>
      <c r="F1" s="68"/>
      <c r="G1" s="1"/>
    </row>
    <row r="2" spans="1:7" ht="18.75">
      <c r="A2" s="69" t="s">
        <v>1</v>
      </c>
      <c r="B2" s="70"/>
      <c r="C2" s="70"/>
      <c r="D2" s="70"/>
      <c r="E2" s="70"/>
      <c r="F2" s="70"/>
      <c r="G2" s="1"/>
    </row>
    <row r="3" spans="1:7" ht="21" customHeight="1">
      <c r="A3" s="71" t="s">
        <v>33</v>
      </c>
      <c r="B3" s="71"/>
      <c r="C3" s="71"/>
      <c r="D3" s="71"/>
      <c r="E3" s="71"/>
      <c r="F3" s="71"/>
      <c r="G3" s="2"/>
    </row>
    <row r="4" spans="1:7">
      <c r="A4" s="3" t="s">
        <v>3</v>
      </c>
      <c r="B4" s="3" t="s">
        <v>4</v>
      </c>
      <c r="C4" s="3" t="s">
        <v>5</v>
      </c>
      <c r="D4" s="3" t="s">
        <v>6</v>
      </c>
      <c r="E4" s="3" t="s">
        <v>7</v>
      </c>
      <c r="F4" s="3" t="s">
        <v>8</v>
      </c>
    </row>
    <row r="5" spans="1:7" ht="25.5">
      <c r="A5" s="4">
        <v>1</v>
      </c>
      <c r="B5" s="5" t="s">
        <v>34</v>
      </c>
      <c r="C5" s="6">
        <v>5</v>
      </c>
      <c r="D5" s="7" t="s">
        <v>10</v>
      </c>
      <c r="E5" s="7">
        <v>243.77</v>
      </c>
      <c r="F5" s="6">
        <f>E5*C5</f>
        <v>1218.8500000000001</v>
      </c>
    </row>
    <row r="6" spans="1:7" ht="38.25">
      <c r="A6" s="4" t="s">
        <v>35</v>
      </c>
      <c r="B6" s="5" t="s">
        <v>36</v>
      </c>
      <c r="C6" s="18">
        <v>7.08</v>
      </c>
      <c r="D6" s="7" t="s">
        <v>13</v>
      </c>
      <c r="E6" s="7">
        <v>642.78</v>
      </c>
      <c r="F6" s="6">
        <f t="shared" ref="F6:F20" si="0">E6*C6</f>
        <v>4550.8823999999995</v>
      </c>
    </row>
    <row r="7" spans="1:7" ht="114.75">
      <c r="A7" s="8" t="s">
        <v>37</v>
      </c>
      <c r="B7" s="9" t="s">
        <v>12</v>
      </c>
      <c r="C7" s="6">
        <v>58.76</v>
      </c>
      <c r="D7" s="7" t="s">
        <v>13</v>
      </c>
      <c r="E7" s="7">
        <v>112.53</v>
      </c>
      <c r="F7" s="6">
        <f t="shared" si="0"/>
        <v>6612.2627999999995</v>
      </c>
    </row>
    <row r="8" spans="1:7" ht="89.25">
      <c r="A8" s="8" t="s">
        <v>38</v>
      </c>
      <c r="B8" s="10" t="s">
        <v>15</v>
      </c>
      <c r="C8" s="6">
        <v>5.49</v>
      </c>
      <c r="D8" s="7" t="s">
        <v>16</v>
      </c>
      <c r="E8" s="7">
        <v>228.47</v>
      </c>
      <c r="F8" s="6">
        <f t="shared" si="0"/>
        <v>1254.3003000000001</v>
      </c>
    </row>
    <row r="9" spans="1:7" ht="63.75">
      <c r="A9" s="8" t="s">
        <v>39</v>
      </c>
      <c r="B9" s="9" t="s">
        <v>18</v>
      </c>
      <c r="C9" s="6">
        <v>9.15</v>
      </c>
      <c r="D9" s="7" t="s">
        <v>16</v>
      </c>
      <c r="E9" s="7">
        <v>1191.77</v>
      </c>
      <c r="F9" s="6">
        <f t="shared" si="0"/>
        <v>10904.6955</v>
      </c>
    </row>
    <row r="10" spans="1:7" ht="102">
      <c r="A10" s="8" t="s">
        <v>40</v>
      </c>
      <c r="B10" s="9" t="s">
        <v>28</v>
      </c>
      <c r="C10" s="6">
        <v>8.7799999999999994</v>
      </c>
      <c r="D10" s="7" t="s">
        <v>16</v>
      </c>
      <c r="E10" s="7">
        <v>5913.66</v>
      </c>
      <c r="F10" s="6">
        <f t="shared" si="0"/>
        <v>51921.934799999995</v>
      </c>
    </row>
    <row r="11" spans="1:7" ht="89.25">
      <c r="A11" s="8" t="s">
        <v>41</v>
      </c>
      <c r="B11" s="9" t="s">
        <v>42</v>
      </c>
      <c r="C11" s="6">
        <v>20.92</v>
      </c>
      <c r="D11" s="7" t="s">
        <v>16</v>
      </c>
      <c r="E11" s="7">
        <v>2788.17</v>
      </c>
      <c r="F11" s="6">
        <f t="shared" si="0"/>
        <v>58328.516400000008</v>
      </c>
    </row>
    <row r="12" spans="1:7" ht="63.75">
      <c r="A12" s="17" t="s">
        <v>43</v>
      </c>
      <c r="B12" s="9" t="s">
        <v>44</v>
      </c>
      <c r="C12" s="6">
        <v>158.4</v>
      </c>
      <c r="D12" s="7" t="s">
        <v>45</v>
      </c>
      <c r="E12" s="7">
        <v>259.29000000000002</v>
      </c>
      <c r="F12" s="6">
        <f t="shared" si="0"/>
        <v>41071.536000000007</v>
      </c>
    </row>
    <row r="13" spans="1:7" ht="102">
      <c r="A13" s="17" t="s">
        <v>46</v>
      </c>
      <c r="B13" s="9" t="s">
        <v>29</v>
      </c>
      <c r="C13" s="6">
        <v>7.01</v>
      </c>
      <c r="D13" s="7" t="s">
        <v>13</v>
      </c>
      <c r="E13" s="7">
        <v>6219.21</v>
      </c>
      <c r="F13" s="6">
        <f t="shared" si="0"/>
        <v>43596.662100000001</v>
      </c>
    </row>
    <row r="14" spans="1:7" ht="89.25">
      <c r="A14" s="17" t="s">
        <v>47</v>
      </c>
      <c r="B14" s="9" t="s">
        <v>30</v>
      </c>
      <c r="C14" s="19">
        <v>0.74299999999999999</v>
      </c>
      <c r="D14" s="7" t="s">
        <v>31</v>
      </c>
      <c r="E14" s="7">
        <v>53433.91</v>
      </c>
      <c r="F14" s="6">
        <f t="shared" si="0"/>
        <v>39701.395130000004</v>
      </c>
    </row>
    <row r="15" spans="1:7" ht="18.75">
      <c r="A15" s="4">
        <v>11</v>
      </c>
      <c r="B15" s="11" t="s">
        <v>21</v>
      </c>
      <c r="C15" s="6"/>
      <c r="D15" s="7"/>
      <c r="E15" s="7"/>
      <c r="F15" s="6"/>
    </row>
    <row r="16" spans="1:7">
      <c r="A16" s="4">
        <v>12</v>
      </c>
      <c r="B16" s="9" t="s">
        <v>48</v>
      </c>
      <c r="C16" s="6">
        <v>5.49</v>
      </c>
      <c r="D16" s="7" t="s">
        <v>13</v>
      </c>
      <c r="E16" s="7">
        <v>431.75</v>
      </c>
      <c r="F16" s="6">
        <f t="shared" si="0"/>
        <v>2370.3074999999999</v>
      </c>
    </row>
    <row r="17" spans="1:6">
      <c r="A17" s="4">
        <v>13</v>
      </c>
      <c r="B17" s="9" t="s">
        <v>49</v>
      </c>
      <c r="C17" s="6">
        <v>20.149999999999999</v>
      </c>
      <c r="D17" s="7" t="s">
        <v>13</v>
      </c>
      <c r="E17" s="7">
        <v>710.13</v>
      </c>
      <c r="F17" s="6">
        <f t="shared" si="0"/>
        <v>14309.119499999999</v>
      </c>
    </row>
    <row r="18" spans="1:6">
      <c r="A18" s="4">
        <v>14</v>
      </c>
      <c r="B18" s="9" t="s">
        <v>50</v>
      </c>
      <c r="C18" s="6">
        <v>30.07</v>
      </c>
      <c r="D18" s="7" t="s">
        <v>13</v>
      </c>
      <c r="E18" s="7">
        <v>664.32</v>
      </c>
      <c r="F18" s="6">
        <f t="shared" si="0"/>
        <v>19976.102400000003</v>
      </c>
    </row>
    <row r="19" spans="1:6">
      <c r="A19" s="4">
        <v>15</v>
      </c>
      <c r="B19" s="9" t="s">
        <v>51</v>
      </c>
      <c r="C19" s="6">
        <v>13.93</v>
      </c>
      <c r="D19" s="7" t="s">
        <v>13</v>
      </c>
      <c r="E19" s="7">
        <v>391.29</v>
      </c>
      <c r="F19" s="6">
        <f t="shared" si="0"/>
        <v>5450.6697000000004</v>
      </c>
    </row>
    <row r="20" spans="1:6">
      <c r="A20" s="4">
        <v>16</v>
      </c>
      <c r="B20" s="9" t="s">
        <v>26</v>
      </c>
      <c r="C20" s="6">
        <v>65.84</v>
      </c>
      <c r="D20" s="7" t="s">
        <v>13</v>
      </c>
      <c r="E20" s="7">
        <v>167.7</v>
      </c>
      <c r="F20" s="6">
        <f t="shared" si="0"/>
        <v>11041.368</v>
      </c>
    </row>
    <row r="21" spans="1:6">
      <c r="A21" s="12"/>
      <c r="B21" s="72"/>
      <c r="C21" s="72"/>
      <c r="D21" s="72"/>
      <c r="E21" s="72"/>
      <c r="F21" s="13">
        <f>SUM(F5:F20)</f>
        <v>312308.60253000009</v>
      </c>
    </row>
    <row r="22" spans="1:6">
      <c r="A22" s="14"/>
      <c r="B22" s="15"/>
      <c r="C22" s="15"/>
      <c r="D22" s="15"/>
      <c r="E22" s="15"/>
      <c r="F22" s="16"/>
    </row>
    <row r="23" spans="1:6">
      <c r="A23" s="14"/>
      <c r="B23" s="15"/>
      <c r="C23" s="15"/>
      <c r="D23" s="15"/>
      <c r="E23" s="15"/>
      <c r="F23" s="16"/>
    </row>
    <row r="24" spans="1:6" ht="41.25" customHeight="1">
      <c r="B24" s="66" t="s">
        <v>32</v>
      </c>
      <c r="C24" s="66"/>
      <c r="D24" s="66"/>
      <c r="E24" s="66"/>
      <c r="F24" s="66"/>
    </row>
  </sheetData>
  <mergeCells count="5">
    <mergeCell ref="A1:F1"/>
    <mergeCell ref="A2:F2"/>
    <mergeCell ref="A3:F3"/>
    <mergeCell ref="B21:E21"/>
    <mergeCell ref="B24:F24"/>
  </mergeCells>
  <pageMargins left="0.3"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K24"/>
  <sheetViews>
    <sheetView workbookViewId="0">
      <selection activeCell="A3" sqref="A3:J3"/>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1" ht="18.75">
      <c r="A1" s="67" t="s">
        <v>0</v>
      </c>
      <c r="B1" s="68"/>
      <c r="C1" s="68"/>
      <c r="D1" s="68"/>
      <c r="E1" s="68"/>
      <c r="F1" s="68"/>
      <c r="G1" s="68"/>
      <c r="H1" s="68"/>
      <c r="I1" s="68"/>
      <c r="J1" s="68"/>
      <c r="K1" s="1"/>
    </row>
    <row r="2" spans="1:11" ht="18.75">
      <c r="A2" s="69" t="s">
        <v>1</v>
      </c>
      <c r="B2" s="70"/>
      <c r="C2" s="70"/>
      <c r="D2" s="70"/>
      <c r="E2" s="70"/>
      <c r="F2" s="70"/>
      <c r="G2" s="70"/>
      <c r="H2" s="70"/>
      <c r="I2" s="70"/>
      <c r="J2" s="70"/>
      <c r="K2" s="1"/>
    </row>
    <row r="3" spans="1:11" ht="30.75" customHeight="1">
      <c r="A3" s="71" t="s">
        <v>213</v>
      </c>
      <c r="B3" s="71"/>
      <c r="C3" s="71"/>
      <c r="D3" s="71"/>
      <c r="E3" s="71"/>
      <c r="F3" s="71"/>
      <c r="G3" s="71"/>
      <c r="H3" s="71"/>
      <c r="I3" s="71"/>
      <c r="J3" s="71"/>
      <c r="K3" s="2"/>
    </row>
    <row r="4" spans="1:11">
      <c r="A4" s="3" t="s">
        <v>3</v>
      </c>
      <c r="B4" s="3" t="s">
        <v>4</v>
      </c>
      <c r="C4" s="3">
        <v>1</v>
      </c>
      <c r="D4" s="3"/>
      <c r="E4" s="3"/>
      <c r="F4" s="3">
        <v>2</v>
      </c>
      <c r="G4" s="3" t="s">
        <v>64</v>
      </c>
      <c r="H4" s="3" t="s">
        <v>6</v>
      </c>
      <c r="I4" s="3" t="s">
        <v>7</v>
      </c>
      <c r="J4" s="3" t="s">
        <v>8</v>
      </c>
    </row>
    <row r="5" spans="1:11" ht="21">
      <c r="A5" s="8">
        <v>1</v>
      </c>
      <c r="B5" s="8" t="s">
        <v>214</v>
      </c>
      <c r="C5" s="8">
        <v>15</v>
      </c>
      <c r="D5" s="8"/>
      <c r="E5" s="8"/>
      <c r="F5" s="8">
        <f>D5*E5</f>
        <v>0</v>
      </c>
      <c r="G5" s="8">
        <f>C5+F5</f>
        <v>15</v>
      </c>
      <c r="H5" s="8" t="s">
        <v>10</v>
      </c>
      <c r="I5" s="8">
        <v>243.77</v>
      </c>
      <c r="J5" s="45">
        <f>I5*G5</f>
        <v>3656.55</v>
      </c>
    </row>
    <row r="6" spans="1:11" ht="114.75">
      <c r="A6" s="8" t="s">
        <v>11</v>
      </c>
      <c r="B6" s="9" t="s">
        <v>12</v>
      </c>
      <c r="C6" s="6">
        <v>37.380000000000003</v>
      </c>
      <c r="D6" s="6">
        <v>10.199999999999999</v>
      </c>
      <c r="E6" s="6">
        <v>2</v>
      </c>
      <c r="F6" s="8">
        <f t="shared" ref="F6:F20" si="0">D6*E6</f>
        <v>20.399999999999999</v>
      </c>
      <c r="G6" s="8">
        <f t="shared" ref="G6:G20" si="1">C6+F6</f>
        <v>57.78</v>
      </c>
      <c r="H6" s="7" t="s">
        <v>13</v>
      </c>
      <c r="I6" s="7">
        <v>112.53</v>
      </c>
      <c r="J6" s="45">
        <f t="shared" ref="J6:J20" si="2">I6*G6</f>
        <v>6501.9834000000001</v>
      </c>
    </row>
    <row r="7" spans="1:11" ht="78" customHeight="1">
      <c r="A7" s="8" t="s">
        <v>14</v>
      </c>
      <c r="B7" s="9" t="s">
        <v>15</v>
      </c>
      <c r="C7" s="6">
        <v>18.690000000000001</v>
      </c>
      <c r="D7" s="6">
        <v>0.85</v>
      </c>
      <c r="E7" s="6">
        <v>2</v>
      </c>
      <c r="F7" s="8">
        <f t="shared" si="0"/>
        <v>1.7</v>
      </c>
      <c r="G7" s="8">
        <f t="shared" si="1"/>
        <v>20.39</v>
      </c>
      <c r="H7" s="7" t="s">
        <v>13</v>
      </c>
      <c r="I7" s="7">
        <v>228.47</v>
      </c>
      <c r="J7" s="45">
        <f t="shared" si="2"/>
        <v>4658.5033000000003</v>
      </c>
    </row>
    <row r="8" spans="1:11" ht="78" customHeight="1">
      <c r="A8" s="8" t="s">
        <v>215</v>
      </c>
      <c r="B8" s="9" t="s">
        <v>216</v>
      </c>
      <c r="C8" s="6">
        <v>41.54</v>
      </c>
      <c r="D8" s="6">
        <v>1.0617840000000001</v>
      </c>
      <c r="E8" s="6">
        <v>2</v>
      </c>
      <c r="F8" s="8">
        <f t="shared" si="0"/>
        <v>2.1235680000000001</v>
      </c>
      <c r="G8" s="8">
        <f t="shared" si="1"/>
        <v>43.663567999999998</v>
      </c>
      <c r="H8" s="7" t="s">
        <v>13</v>
      </c>
      <c r="I8" s="7">
        <v>1003.97</v>
      </c>
      <c r="J8" s="45">
        <f t="shared" si="2"/>
        <v>43836.912364960001</v>
      </c>
    </row>
    <row r="9" spans="1:11" ht="78" customHeight="1">
      <c r="A9" s="8" t="s">
        <v>217</v>
      </c>
      <c r="B9" s="9" t="s">
        <v>218</v>
      </c>
      <c r="C9" s="6">
        <v>37.380000000000003</v>
      </c>
      <c r="D9" s="6"/>
      <c r="E9" s="6"/>
      <c r="F9" s="8">
        <f t="shared" si="0"/>
        <v>0</v>
      </c>
      <c r="G9" s="8">
        <f t="shared" si="1"/>
        <v>37.380000000000003</v>
      </c>
      <c r="H9" s="7" t="s">
        <v>13</v>
      </c>
      <c r="I9" s="7">
        <v>6543.32</v>
      </c>
      <c r="J9" s="45">
        <f t="shared" si="2"/>
        <v>244589.30160000001</v>
      </c>
    </row>
    <row r="10" spans="1:11" ht="102">
      <c r="A10" s="8" t="s">
        <v>219</v>
      </c>
      <c r="B10" s="9" t="s">
        <v>220</v>
      </c>
      <c r="C10" s="6"/>
      <c r="D10" s="6">
        <v>0.85</v>
      </c>
      <c r="E10" s="6">
        <v>2</v>
      </c>
      <c r="F10" s="8">
        <f t="shared" si="0"/>
        <v>1.7</v>
      </c>
      <c r="G10" s="8">
        <f t="shared" si="1"/>
        <v>1.7</v>
      </c>
      <c r="H10" s="7" t="s">
        <v>13</v>
      </c>
      <c r="I10" s="7">
        <v>4188.87</v>
      </c>
      <c r="J10" s="45">
        <f t="shared" si="2"/>
        <v>7121.0789999999997</v>
      </c>
    </row>
    <row r="11" spans="1:11" ht="89.25">
      <c r="A11" s="8" t="s">
        <v>221</v>
      </c>
      <c r="B11" s="9" t="s">
        <v>222</v>
      </c>
      <c r="C11" s="6"/>
      <c r="D11" s="6">
        <v>3.06</v>
      </c>
      <c r="E11" s="6">
        <v>2</v>
      </c>
      <c r="F11" s="8">
        <f t="shared" si="0"/>
        <v>6.12</v>
      </c>
      <c r="G11" s="8">
        <f t="shared" si="1"/>
        <v>6.12</v>
      </c>
      <c r="H11" s="7" t="s">
        <v>13</v>
      </c>
      <c r="I11" s="7">
        <v>2788.18</v>
      </c>
      <c r="J11" s="45">
        <f t="shared" si="2"/>
        <v>17063.661599999999</v>
      </c>
    </row>
    <row r="12" spans="1:11" ht="38.25">
      <c r="A12" s="8" t="s">
        <v>223</v>
      </c>
      <c r="B12" s="9" t="s">
        <v>224</v>
      </c>
      <c r="C12" s="6"/>
      <c r="D12" s="6">
        <v>1.91</v>
      </c>
      <c r="E12" s="6">
        <v>2</v>
      </c>
      <c r="F12" s="8">
        <f t="shared" si="0"/>
        <v>3.82</v>
      </c>
      <c r="G12" s="8">
        <f t="shared" si="1"/>
        <v>3.82</v>
      </c>
      <c r="H12" s="7" t="s">
        <v>13</v>
      </c>
      <c r="I12" s="7">
        <v>5600</v>
      </c>
      <c r="J12" s="45">
        <f t="shared" si="2"/>
        <v>21392</v>
      </c>
    </row>
    <row r="13" spans="1:11" ht="25.5">
      <c r="A13" s="8" t="s">
        <v>225</v>
      </c>
      <c r="B13" s="9" t="s">
        <v>226</v>
      </c>
      <c r="C13" s="6"/>
      <c r="D13" s="6">
        <v>0.20300000000000001</v>
      </c>
      <c r="E13" s="6">
        <v>2</v>
      </c>
      <c r="F13" s="8">
        <f t="shared" si="0"/>
        <v>0.40600000000000003</v>
      </c>
      <c r="G13" s="8">
        <f t="shared" si="1"/>
        <v>0.40600000000000003</v>
      </c>
      <c r="H13" s="7" t="s">
        <v>31</v>
      </c>
      <c r="I13" s="41">
        <v>53433.91</v>
      </c>
      <c r="J13" s="45">
        <f t="shared" si="2"/>
        <v>21694.167460000004</v>
      </c>
    </row>
    <row r="14" spans="1:11" ht="42">
      <c r="A14" s="8" t="s">
        <v>227</v>
      </c>
      <c r="B14" s="9" t="s">
        <v>228</v>
      </c>
      <c r="C14" s="6"/>
      <c r="D14" s="6">
        <v>3.35</v>
      </c>
      <c r="E14" s="6">
        <v>2</v>
      </c>
      <c r="F14" s="8">
        <f t="shared" si="0"/>
        <v>6.7</v>
      </c>
      <c r="G14" s="8">
        <f t="shared" si="1"/>
        <v>6.7</v>
      </c>
      <c r="H14" s="7" t="s">
        <v>45</v>
      </c>
      <c r="I14" s="7">
        <v>170.51</v>
      </c>
      <c r="J14" s="45">
        <f t="shared" si="2"/>
        <v>1142.4169999999999</v>
      </c>
    </row>
    <row r="15" spans="1:11" ht="18.75">
      <c r="A15" s="8">
        <v>11</v>
      </c>
      <c r="B15" s="11" t="s">
        <v>21</v>
      </c>
      <c r="C15" s="6"/>
      <c r="D15" s="6"/>
      <c r="E15" s="6"/>
      <c r="F15" s="8">
        <f t="shared" si="0"/>
        <v>0</v>
      </c>
      <c r="G15" s="8"/>
      <c r="H15" s="7"/>
      <c r="I15" s="7"/>
      <c r="J15" s="45"/>
    </row>
    <row r="16" spans="1:11" ht="15.75" customHeight="1">
      <c r="A16" s="8">
        <v>12</v>
      </c>
      <c r="B16" s="9" t="s">
        <v>229</v>
      </c>
      <c r="C16" s="6">
        <v>18.690000000000001</v>
      </c>
      <c r="D16" s="6"/>
      <c r="E16" s="6"/>
      <c r="F16" s="8">
        <f t="shared" si="0"/>
        <v>0</v>
      </c>
      <c r="G16" s="8">
        <f t="shared" si="1"/>
        <v>18.690000000000001</v>
      </c>
      <c r="H16" s="7" t="s">
        <v>16</v>
      </c>
      <c r="I16" s="7">
        <v>431.75</v>
      </c>
      <c r="J16" s="45">
        <f t="shared" si="2"/>
        <v>8069.4075000000003</v>
      </c>
    </row>
    <row r="17" spans="1:10" ht="15.75">
      <c r="A17" s="8">
        <v>13</v>
      </c>
      <c r="B17" s="9" t="s">
        <v>230</v>
      </c>
      <c r="C17" s="6">
        <v>16.07</v>
      </c>
      <c r="D17" s="6">
        <v>3.33</v>
      </c>
      <c r="E17" s="6">
        <v>2</v>
      </c>
      <c r="F17" s="8">
        <f t="shared" si="0"/>
        <v>6.66</v>
      </c>
      <c r="G17" s="8">
        <f t="shared" si="1"/>
        <v>22.73</v>
      </c>
      <c r="H17" s="7" t="s">
        <v>16</v>
      </c>
      <c r="I17" s="7">
        <v>710.13</v>
      </c>
      <c r="J17" s="45">
        <f t="shared" si="2"/>
        <v>16141.2549</v>
      </c>
    </row>
    <row r="18" spans="1:10" ht="15.75">
      <c r="A18" s="8">
        <v>14</v>
      </c>
      <c r="B18" s="9" t="s">
        <v>231</v>
      </c>
      <c r="C18" s="6">
        <v>41.54</v>
      </c>
      <c r="D18" s="6">
        <v>4.12</v>
      </c>
      <c r="E18" s="6">
        <v>2</v>
      </c>
      <c r="F18" s="8">
        <f t="shared" si="0"/>
        <v>8.24</v>
      </c>
      <c r="G18" s="8">
        <f t="shared" si="1"/>
        <v>49.78</v>
      </c>
      <c r="H18" s="7" t="s">
        <v>16</v>
      </c>
      <c r="I18" s="7">
        <v>664.32</v>
      </c>
      <c r="J18" s="45">
        <f t="shared" si="2"/>
        <v>33069.849600000001</v>
      </c>
    </row>
    <row r="19" spans="1:10" ht="15.75">
      <c r="A19" s="8">
        <v>15</v>
      </c>
      <c r="B19" s="9" t="s">
        <v>232</v>
      </c>
      <c r="C19" s="6">
        <v>32.15</v>
      </c>
      <c r="D19" s="6">
        <v>2.4074</v>
      </c>
      <c r="E19" s="6">
        <v>2</v>
      </c>
      <c r="F19" s="8">
        <f t="shared" si="0"/>
        <v>4.8148</v>
      </c>
      <c r="G19" s="8">
        <f t="shared" si="1"/>
        <v>36.964799999999997</v>
      </c>
      <c r="H19" s="7" t="s">
        <v>16</v>
      </c>
      <c r="I19" s="7">
        <v>391.29</v>
      </c>
      <c r="J19" s="45">
        <f t="shared" si="2"/>
        <v>14463.956591999999</v>
      </c>
    </row>
    <row r="20" spans="1:10" ht="15.75">
      <c r="A20" s="8">
        <v>16</v>
      </c>
      <c r="B20" s="9" t="s">
        <v>233</v>
      </c>
      <c r="C20" s="6">
        <v>37.380000000000003</v>
      </c>
      <c r="D20" s="6">
        <v>10.199999999999999</v>
      </c>
      <c r="E20" s="6">
        <v>2</v>
      </c>
      <c r="F20" s="8">
        <f t="shared" si="0"/>
        <v>20.399999999999999</v>
      </c>
      <c r="G20" s="8">
        <f t="shared" si="1"/>
        <v>57.78</v>
      </c>
      <c r="H20" s="7" t="s">
        <v>16</v>
      </c>
      <c r="I20" s="7">
        <v>167.7</v>
      </c>
      <c r="J20" s="45">
        <f t="shared" si="2"/>
        <v>9689.7060000000001</v>
      </c>
    </row>
    <row r="21" spans="1:10">
      <c r="A21" s="12"/>
      <c r="B21" s="72"/>
      <c r="C21" s="72"/>
      <c r="D21" s="72"/>
      <c r="E21" s="72"/>
      <c r="F21" s="72"/>
      <c r="G21" s="72"/>
      <c r="H21" s="72"/>
      <c r="I21" s="72"/>
      <c r="J21" s="13">
        <f>SUM(J5:J20)</f>
        <v>453090.75031696004</v>
      </c>
    </row>
    <row r="22" spans="1:10">
      <c r="A22" s="14"/>
      <c r="B22" s="15"/>
      <c r="C22" s="15"/>
      <c r="D22" s="15"/>
      <c r="E22" s="15"/>
      <c r="F22" s="15"/>
      <c r="G22" s="15"/>
      <c r="H22" s="15"/>
      <c r="I22" s="15"/>
      <c r="J22" s="16"/>
    </row>
    <row r="23" spans="1:10">
      <c r="A23" s="14"/>
      <c r="B23" s="15"/>
      <c r="C23" s="15"/>
      <c r="D23" s="15"/>
      <c r="E23" s="15"/>
      <c r="F23" s="15"/>
      <c r="G23" s="15"/>
      <c r="H23" s="15"/>
      <c r="I23" s="15"/>
      <c r="J23" s="16"/>
    </row>
    <row r="24" spans="1:10" ht="44.25" customHeight="1">
      <c r="B24" s="66" t="s">
        <v>32</v>
      </c>
      <c r="C24" s="66"/>
      <c r="D24" s="66"/>
      <c r="E24" s="66"/>
      <c r="F24" s="66"/>
      <c r="G24" s="66"/>
      <c r="H24" s="66"/>
      <c r="I24" s="66"/>
      <c r="J24" s="66"/>
    </row>
  </sheetData>
  <mergeCells count="5">
    <mergeCell ref="A1:J1"/>
    <mergeCell ref="A2:J2"/>
    <mergeCell ref="A3:J3"/>
    <mergeCell ref="B21:I21"/>
    <mergeCell ref="B24:J24"/>
  </mergeCells>
  <pageMargins left="0.3" right="0.1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Scheme NO-01</vt:lpstr>
      <vt:lpstr>Scheme NO-02</vt:lpstr>
      <vt:lpstr>Scheme No-03</vt:lpstr>
      <vt:lpstr>0Scheme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Scheme No-15</vt:lpstr>
      <vt:lpstr>Scheme No-16</vt:lpstr>
      <vt:lpstr>Scheme No-17</vt:lpstr>
      <vt:lpstr>Scheme No-18</vt:lpstr>
      <vt:lpstr>Scheme No-19</vt:lpstr>
      <vt:lpstr>Scehme No-20</vt:lpstr>
      <vt:lpstr>Scheme NO-21</vt:lpstr>
      <vt:lpstr>Scheme No-22</vt:lpstr>
      <vt:lpstr>Scheme No-23</vt:lpstr>
      <vt:lpstr>Scheme NO-24</vt:lpstr>
      <vt:lpstr>Scheme No-25</vt:lpstr>
      <vt:lpstr>Scheme NO-26</vt:lpstr>
      <vt:lpstr>Scheme No-27</vt:lpstr>
      <vt:lpstr>Scheme NO-28</vt:lpstr>
      <vt:lpstr>Scheme No-29</vt:lpstr>
      <vt:lpstr>Scheme NO-30</vt:lpstr>
      <vt:lpstr>Scheme No-31</vt:lpstr>
      <vt:lpstr>Scheme No-32</vt:lpstr>
      <vt:lpstr>Scheme NO-33</vt:lpstr>
      <vt:lpstr>Scheme NO-34</vt:lpstr>
      <vt:lpstr>Scheme No-35</vt:lpstr>
      <vt:lpstr>Scheme No-36</vt:lpstr>
      <vt:lpstr>Scheme NO-37</vt:lpstr>
      <vt:lpstr>Scheme NO-38</vt:lpstr>
      <vt:lpstr>Scheme No-39</vt:lpstr>
      <vt:lpstr>Scheme No-40</vt:lpstr>
      <vt:lpstr>Scheme No-41</vt:lpstr>
      <vt:lpstr>Scheme No-42</vt:lpstr>
      <vt:lpstr>Scheme NO-43</vt:lpstr>
      <vt:lpstr>Scheme NO-44</vt:lpstr>
      <vt:lpstr>Scheme No-45</vt:lpstr>
      <vt:lpstr>Scheme No-46</vt:lpstr>
      <vt:lpstr>Schem No-47</vt:lpstr>
      <vt:lpstr>Scheme NO-48</vt:lpstr>
      <vt:lpstr>Scheme NO-49</vt:lpstr>
      <vt:lpstr>Scheme NO-50</vt:lpstr>
      <vt:lpstr>Scheme NO-51</vt:lpstr>
      <vt:lpstr>Scheme No-52</vt:lpstr>
      <vt:lpstr>Scheme NO-53</vt:lpstr>
      <vt:lpstr>Scheme No-54</vt:lpstr>
      <vt:lpstr>Scheme No-55</vt:lpstr>
      <vt:lpstr>Scheme No-56</vt:lpstr>
      <vt:lpstr>Scheme No-57</vt:lpstr>
      <vt:lpstr>Scheme NO-58</vt:lpstr>
      <vt:lpstr>Scheme NO-59</vt:lpstr>
      <vt:lpstr>Scheme NO-60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2017-11-26T06:22:54Z</cp:lastPrinted>
  <dcterms:created xsi:type="dcterms:W3CDTF">2017-11-25T09:25:53Z</dcterms:created>
  <dcterms:modified xsi:type="dcterms:W3CDTF">2017-11-26T06:29:31Z</dcterms:modified>
</cp:coreProperties>
</file>