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activeTab="30"/>
  </bookViews>
  <sheets>
    <sheet name="Scheme No. 1" sheetId="1" r:id="rId1"/>
    <sheet name="Scheme No-2" sheetId="2" r:id="rId2"/>
    <sheet name="Scheme No- 3" sheetId="3" r:id="rId3"/>
    <sheet name="Scheme No-4" sheetId="4" r:id="rId4"/>
    <sheet name="Scheme NO.-5" sheetId="5" r:id="rId5"/>
    <sheet name="Scheme No-6" sheetId="6" r:id="rId6"/>
    <sheet name="Scheme No- 7" sheetId="7" r:id="rId7"/>
    <sheet name="Scheme NO.-8" sheetId="8" r:id="rId8"/>
    <sheet name="Scheme No-9" sheetId="9" r:id="rId9"/>
    <sheet name="Scheme NO-10" sheetId="10" r:id="rId10"/>
    <sheet name="Scheme o.- 11" sheetId="11" r:id="rId11"/>
    <sheet name="Scheme NO.-12" sheetId="12" r:id="rId12"/>
    <sheet name="Scheme NO-13" sheetId="13" r:id="rId13"/>
    <sheet name="Scheme No-14" sheetId="14" r:id="rId14"/>
    <sheet name="Scheme No-15" sheetId="15" r:id="rId15"/>
    <sheet name="Scheme No-16" sheetId="16" r:id="rId16"/>
    <sheet name="Scheme No-17" sheetId="17" r:id="rId17"/>
    <sheet name="Scheme No-18" sheetId="18" r:id="rId18"/>
    <sheet name="Scheme NO-19" sheetId="19" r:id="rId19"/>
    <sheet name="Scheme NO-20" sheetId="20" r:id="rId20"/>
    <sheet name="Scheme NO-21" sheetId="21" r:id="rId21"/>
    <sheet name="Scheme NO-22" sheetId="22" r:id="rId22"/>
    <sheet name="Scheme No-23" sheetId="23" r:id="rId23"/>
    <sheet name="Scheme No-24" sheetId="24" r:id="rId24"/>
    <sheet name="Scheme NO-25" sheetId="25" r:id="rId25"/>
    <sheet name="Scheme NO-26" sheetId="26" r:id="rId26"/>
    <sheet name="Scheme NO-27" sheetId="27" r:id="rId27"/>
    <sheet name="Scheme NO-28" sheetId="28" r:id="rId28"/>
    <sheet name="Shchem No-29" sheetId="29" r:id="rId29"/>
    <sheet name="Scheme NO-30" sheetId="30" r:id="rId30"/>
    <sheet name="Scheme No-31" sheetId="31" r:id="rId31"/>
  </sheets>
  <calcPr calcId="124519"/>
</workbook>
</file>

<file path=xl/calcChain.xml><?xml version="1.0" encoding="utf-8"?>
<calcChain xmlns="http://schemas.openxmlformats.org/spreadsheetml/2006/main">
  <c r="H15" i="12"/>
  <c r="F15" i="31"/>
  <c r="F14"/>
  <c r="F13"/>
  <c r="F12"/>
  <c r="F11"/>
  <c r="F9"/>
  <c r="F8"/>
  <c r="F7"/>
  <c r="F16" s="1"/>
  <c r="F6"/>
  <c r="F5"/>
  <c r="F16" i="4" l="1"/>
  <c r="F15"/>
  <c r="F14"/>
  <c r="F13"/>
  <c r="F12"/>
  <c r="F11"/>
  <c r="F9"/>
  <c r="F8"/>
  <c r="F7"/>
  <c r="F6"/>
  <c r="F5"/>
  <c r="F17" s="1"/>
  <c r="F16" i="3" l="1"/>
  <c r="F15"/>
  <c r="F14"/>
  <c r="F13"/>
  <c r="F12"/>
  <c r="F11"/>
  <c r="F9"/>
  <c r="F8"/>
  <c r="F7"/>
  <c r="F6"/>
  <c r="F5"/>
  <c r="F17" s="1"/>
  <c r="J20" i="5" l="1"/>
  <c r="G20"/>
  <c r="E20"/>
  <c r="J19"/>
  <c r="G19"/>
  <c r="E19"/>
  <c r="G18"/>
  <c r="J18" s="1"/>
  <c r="E18"/>
  <c r="E17"/>
  <c r="G17" s="1"/>
  <c r="J17" s="1"/>
  <c r="J16"/>
  <c r="G16"/>
  <c r="E16"/>
  <c r="J14"/>
  <c r="G14"/>
  <c r="E14"/>
  <c r="G13"/>
  <c r="J13" s="1"/>
  <c r="E13"/>
  <c r="E12"/>
  <c r="G12" s="1"/>
  <c r="J12" s="1"/>
  <c r="J11"/>
  <c r="G11"/>
  <c r="E11"/>
  <c r="J10"/>
  <c r="G10"/>
  <c r="E10"/>
  <c r="G9"/>
  <c r="J9" s="1"/>
  <c r="E9"/>
  <c r="E8"/>
  <c r="G8" s="1"/>
  <c r="J8" s="1"/>
  <c r="J7"/>
  <c r="G7"/>
  <c r="E7"/>
  <c r="J6"/>
  <c r="G6"/>
  <c r="E6"/>
  <c r="G5"/>
  <c r="J5" s="1"/>
  <c r="E5"/>
  <c r="J21" l="1"/>
  <c r="H9" i="23" l="1"/>
  <c r="E9"/>
  <c r="H8"/>
  <c r="E8"/>
  <c r="H6"/>
  <c r="E6"/>
  <c r="H5"/>
  <c r="H10" s="1"/>
  <c r="E5"/>
  <c r="E19" i="22" l="1"/>
  <c r="H19" s="1"/>
  <c r="E18"/>
  <c r="H18" s="1"/>
  <c r="E17"/>
  <c r="H17" s="1"/>
  <c r="E16"/>
  <c r="H16" s="1"/>
  <c r="E15"/>
  <c r="H15" s="1"/>
  <c r="E13"/>
  <c r="H13" s="1"/>
  <c r="E12"/>
  <c r="H12" s="1"/>
  <c r="E11"/>
  <c r="H11" s="1"/>
  <c r="E10"/>
  <c r="H10" s="1"/>
  <c r="E9"/>
  <c r="H9" s="1"/>
  <c r="E8"/>
  <c r="H8" s="1"/>
  <c r="E7"/>
  <c r="H7" s="1"/>
  <c r="E6"/>
  <c r="H6" s="1"/>
  <c r="E5"/>
  <c r="H5" s="1"/>
  <c r="H20" l="1"/>
  <c r="F19" i="30" l="1"/>
  <c r="F18"/>
  <c r="F17"/>
  <c r="F16"/>
  <c r="F15"/>
  <c r="F13"/>
  <c r="F12"/>
  <c r="F11"/>
  <c r="F10"/>
  <c r="F9"/>
  <c r="F8"/>
  <c r="F7"/>
  <c r="F6"/>
  <c r="F5"/>
  <c r="F20" s="1"/>
  <c r="F15" i="29"/>
  <c r="F14"/>
  <c r="F13"/>
  <c r="F12"/>
  <c r="F11"/>
  <c r="F9"/>
  <c r="F8"/>
  <c r="F7"/>
  <c r="F16" s="1"/>
  <c r="F6"/>
  <c r="F5"/>
  <c r="F18" i="14" l="1"/>
  <c r="F17"/>
  <c r="F16"/>
  <c r="F15"/>
  <c r="F14"/>
  <c r="F12"/>
  <c r="F11"/>
  <c r="F10"/>
  <c r="F9"/>
  <c r="F8"/>
  <c r="F7"/>
  <c r="F6"/>
  <c r="F19" s="1"/>
  <c r="F5"/>
  <c r="F15" i="24" l="1"/>
  <c r="F14"/>
  <c r="F13"/>
  <c r="F12"/>
  <c r="F11"/>
  <c r="F9"/>
  <c r="F8"/>
  <c r="F16" s="1"/>
  <c r="F7"/>
  <c r="F6"/>
  <c r="F5"/>
  <c r="F14" i="16" l="1"/>
  <c r="F13"/>
  <c r="F12"/>
  <c r="F11"/>
  <c r="F10"/>
  <c r="F8"/>
  <c r="F7"/>
  <c r="F6"/>
  <c r="F15" s="1"/>
  <c r="F5"/>
  <c r="F16" i="18"/>
  <c r="F15"/>
  <c r="F14"/>
  <c r="F13"/>
  <c r="F12"/>
  <c r="F10"/>
  <c r="F9"/>
  <c r="F8"/>
  <c r="F7"/>
  <c r="F6"/>
  <c r="F5"/>
  <c r="F14" i="17"/>
  <c r="F13"/>
  <c r="F12"/>
  <c r="F11"/>
  <c r="F10"/>
  <c r="F8"/>
  <c r="F7"/>
  <c r="F6"/>
  <c r="F15" s="1"/>
  <c r="F5"/>
  <c r="F17" i="18" l="1"/>
  <c r="F14" i="8"/>
  <c r="F13"/>
  <c r="F12"/>
  <c r="F11"/>
  <c r="F10"/>
  <c r="F8"/>
  <c r="F7"/>
  <c r="F6"/>
  <c r="F15" s="1"/>
  <c r="F5"/>
  <c r="F20" i="20" l="1"/>
  <c r="F19"/>
  <c r="F18"/>
  <c r="F17"/>
  <c r="F16"/>
  <c r="F14"/>
  <c r="F13"/>
  <c r="F12"/>
  <c r="F11"/>
  <c r="F10"/>
  <c r="F9"/>
  <c r="F8"/>
  <c r="F7"/>
  <c r="F6"/>
  <c r="F5"/>
  <c r="F21" s="1"/>
  <c r="H12" i="10" l="1"/>
  <c r="H11"/>
  <c r="H10"/>
  <c r="H9"/>
  <c r="H7"/>
  <c r="H6"/>
  <c r="H5"/>
  <c r="H13" s="1"/>
  <c r="F9" i="19" l="1"/>
  <c r="F8"/>
  <c r="F6"/>
  <c r="F5"/>
  <c r="F10" s="1"/>
  <c r="H14" i="15" l="1"/>
  <c r="H13"/>
  <c r="H12"/>
  <c r="H11"/>
  <c r="H10"/>
  <c r="H8"/>
  <c r="H7"/>
  <c r="H6"/>
  <c r="H15" s="1"/>
  <c r="H5"/>
  <c r="F14" i="9" l="1"/>
  <c r="F13"/>
  <c r="F12"/>
  <c r="F11"/>
  <c r="F10"/>
  <c r="F8"/>
  <c r="F7"/>
  <c r="F6"/>
  <c r="F15" s="1"/>
  <c r="F5"/>
  <c r="K18" i="21" l="1"/>
  <c r="K17"/>
  <c r="K16"/>
  <c r="K15"/>
  <c r="K14"/>
  <c r="K12"/>
  <c r="K11"/>
  <c r="K10"/>
  <c r="K9"/>
  <c r="K8"/>
  <c r="D8"/>
  <c r="C8"/>
  <c r="K7"/>
  <c r="K6"/>
  <c r="K5"/>
  <c r="K19" s="1"/>
  <c r="F13" i="11" l="1"/>
  <c r="F12"/>
  <c r="F11"/>
  <c r="F9"/>
  <c r="F8"/>
  <c r="F7"/>
  <c r="F6"/>
  <c r="F5"/>
  <c r="F14" s="1"/>
  <c r="H14" i="12" l="1"/>
  <c r="H13"/>
  <c r="H12"/>
  <c r="H11"/>
  <c r="H10"/>
  <c r="H8"/>
  <c r="H7"/>
  <c r="H6"/>
  <c r="H5"/>
  <c r="F19" i="25"/>
  <c r="F18"/>
  <c r="F17"/>
  <c r="F16"/>
  <c r="F15"/>
  <c r="F13"/>
  <c r="F12"/>
  <c r="F11"/>
  <c r="F10"/>
  <c r="F9"/>
  <c r="F8"/>
  <c r="F7"/>
  <c r="F20" s="1"/>
  <c r="F6"/>
  <c r="F5"/>
  <c r="I15" i="13"/>
  <c r="I14"/>
  <c r="I13"/>
  <c r="I12"/>
  <c r="I11"/>
  <c r="I9"/>
  <c r="I8"/>
  <c r="I7"/>
  <c r="I6"/>
  <c r="I5"/>
  <c r="I16" s="1"/>
  <c r="H14" i="27" l="1"/>
  <c r="H13"/>
  <c r="H12"/>
  <c r="H11"/>
  <c r="H10"/>
  <c r="H8"/>
  <c r="H7"/>
  <c r="H6"/>
  <c r="H15" s="1"/>
  <c r="H5"/>
  <c r="F11" i="1"/>
  <c r="F9"/>
  <c r="F8"/>
  <c r="F7"/>
  <c r="F12" s="1"/>
  <c r="F6"/>
  <c r="F5"/>
  <c r="F20" i="2"/>
  <c r="F19"/>
  <c r="F18"/>
  <c r="F17"/>
  <c r="F16"/>
  <c r="F15"/>
  <c r="F13"/>
  <c r="F12"/>
  <c r="F11"/>
  <c r="F10"/>
  <c r="F9"/>
  <c r="F8"/>
  <c r="F7"/>
  <c r="F6"/>
  <c r="F5"/>
  <c r="F21" s="1"/>
  <c r="H14" i="26" l="1"/>
  <c r="H13"/>
  <c r="H12"/>
  <c r="H11"/>
  <c r="H10"/>
  <c r="H8"/>
  <c r="H7"/>
  <c r="H6"/>
  <c r="H15" s="1"/>
  <c r="H5"/>
  <c r="J15" i="28" l="1"/>
  <c r="G15"/>
  <c r="J14"/>
  <c r="G14"/>
  <c r="J13"/>
  <c r="G13"/>
  <c r="J12"/>
  <c r="G12"/>
  <c r="J11"/>
  <c r="G11"/>
  <c r="J9"/>
  <c r="G9"/>
  <c r="J8"/>
  <c r="G8"/>
  <c r="J7"/>
  <c r="G7"/>
  <c r="J6"/>
  <c r="G6"/>
  <c r="J5"/>
  <c r="J16" s="1"/>
  <c r="G5"/>
  <c r="F15" i="7" l="1"/>
  <c r="F14"/>
  <c r="F13"/>
  <c r="F12"/>
  <c r="F11"/>
  <c r="F10"/>
  <c r="F8"/>
  <c r="F7"/>
  <c r="F6"/>
  <c r="F5"/>
  <c r="F16" i="6"/>
  <c r="F15"/>
  <c r="F14"/>
  <c r="F13"/>
  <c r="F12"/>
  <c r="F11"/>
  <c r="F9"/>
  <c r="F8"/>
  <c r="F7"/>
  <c r="F6"/>
  <c r="F5"/>
  <c r="F17" l="1"/>
</calcChain>
</file>

<file path=xl/sharedStrings.xml><?xml version="1.0" encoding="utf-8"?>
<sst xmlns="http://schemas.openxmlformats.org/spreadsheetml/2006/main" count="1258" uniqueCount="199">
  <si>
    <t>RANCHI MUNICIPAL CORPORATION, RANCHI</t>
  </si>
  <si>
    <t xml:space="preserve">BILL OF QUANTITY </t>
  </si>
  <si>
    <r>
      <rPr>
        <b/>
        <sz val="11"/>
        <color theme="1"/>
        <rFont val="Times New Roman"/>
        <family val="1"/>
      </rPr>
      <t>Name of Work :- Improvement of PCC road in Bariyatu froom Nasim house to raju grill, 
                            under ward no-05</t>
    </r>
    <r>
      <rPr>
        <b/>
        <sz val="11"/>
        <color theme="1"/>
        <rFont val="Kruti Dev 010"/>
      </rPr>
      <t xml:space="preserve">
</t>
    </r>
  </si>
  <si>
    <t>SL.NO.</t>
  </si>
  <si>
    <t>ITEMS OF WORK</t>
  </si>
  <si>
    <t>QTY</t>
  </si>
  <si>
    <t>UNIT</t>
  </si>
  <si>
    <t>RATE</t>
  </si>
  <si>
    <t>AMOUNT</t>
  </si>
  <si>
    <t>1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</si>
  <si>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</si>
  <si>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r>
      <t>Per M</t>
    </r>
    <r>
      <rPr>
        <b/>
        <vertAlign val="superscript"/>
        <sz val="10"/>
        <rFont val="Times New Roman"/>
        <family val="1"/>
      </rPr>
      <t>3</t>
    </r>
  </si>
  <si>
    <t>2      5.1.10)</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</si>
  <si>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t>
  </si>
  <si>
    <t>3
8.6.8</t>
  </si>
  <si>
    <t>Supplying and laying (properly as per design and drawing) rip-rap with good quality of Boulders duly packed including the cost of materials, royalty all taxes etc. but excluding the cost of carriage all complete as per specification and direction of E/I.</t>
  </si>
  <si>
    <t>4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</si>
  <si>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</si>
  <si>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5
JBCD
 P-29 
Sl No-15*1.1
+
P-41/
Sl No-
1*1.1/3.0</t>
  </si>
  <si>
    <t>Providing supplying and spreading of moorum in flanks at site -------------- all complete as per specification and direction of E/I. royalty Rs. 129.41/Cum+labour charge for unskilled labour/1.5 cum = Rs. 243.77/3.0)</t>
  </si>
  <si>
    <t>Cum</t>
  </si>
  <si>
    <t>Carriage of Materials</t>
  </si>
  <si>
    <t>A(i)</t>
  </si>
  <si>
    <t xml:space="preserve"> sand 49 KM</t>
  </si>
  <si>
    <t>A</t>
  </si>
  <si>
    <t>Sand local 13 KM</t>
  </si>
  <si>
    <t>B</t>
  </si>
  <si>
    <t>Stone Boulder 36 Km</t>
  </si>
  <si>
    <t>C</t>
  </si>
  <si>
    <t>Stone Chips  (Lead 22  KM)</t>
  </si>
  <si>
    <t>D</t>
  </si>
  <si>
    <t>Moorum 14 KM</t>
  </si>
  <si>
    <t>E</t>
  </si>
  <si>
    <t>Earth ( Lead upto 1 K.M )</t>
  </si>
  <si>
    <t xml:space="preserve">                                                                                                        Executive Engineer 
                                                                                                         Ranchi Municipal Corporation
                                                                                                         Ranchi</t>
  </si>
  <si>
    <r>
      <rPr>
        <b/>
        <sz val="11"/>
        <color theme="1"/>
        <rFont val="Times New Roman"/>
        <family val="1"/>
      </rPr>
      <t>Name of Work :- Construction of PCC road in Bargain school Mohallah, under ward no-05</t>
    </r>
    <r>
      <rPr>
        <b/>
        <sz val="11"/>
        <color theme="1"/>
        <rFont val="Kruti Dev 010"/>
      </rPr>
      <t xml:space="preserve">
</t>
    </r>
  </si>
  <si>
    <t xml:space="preserve">                                                                                                         Executive Engineer 
                                                                                                         Ranchi Municipal Corporation
                                                                                                         Ranchi</t>
  </si>
  <si>
    <r>
      <t>Name of Work : Construction of PCC road at Basco nagar from house of Krishna kumar sinha to anuj
                           sahay house Under ward no-51</t>
    </r>
    <r>
      <rPr>
        <b/>
        <sz val="11"/>
        <color theme="1"/>
        <rFont val="Kruti Dev 010"/>
      </rPr>
      <t xml:space="preserve"> </t>
    </r>
  </si>
  <si>
    <t>Unit</t>
  </si>
  <si>
    <t>Rate</t>
  </si>
  <si>
    <t>Amount</t>
  </si>
  <si>
    <t>Labour for cleaning the work site before and after work etc and for head load of Materials.</t>
  </si>
  <si>
    <t>Each</t>
  </si>
  <si>
    <t>CUM</t>
  </si>
  <si>
    <t>2
5.1.10</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</si>
  <si>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</si>
  <si>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Providing PCC M 200  with nominal mix of (1:1.5:3) in foundation with approved quality of stone chips 20 mm to 6mm size graded shuttering, mixing cement concrete in mixer and placing in position vibrating striking curing taxes and royalty all complete as per specification and direction of E/I.</t>
  </si>
  <si>
    <t xml:space="preserve">Carriage of Materials </t>
  </si>
  <si>
    <t xml:space="preserve"> Local Sand 18 KM </t>
  </si>
  <si>
    <t xml:space="preserve">Sand 42 KM </t>
  </si>
  <si>
    <t>Stone Boulder 29 km</t>
  </si>
  <si>
    <t>Stone Chips  (lead 15 KM)</t>
  </si>
  <si>
    <t xml:space="preserve">                                                                                                       Assistant Engineer 
                                                                                                         Ranchi Municipal Corporation
                                                                                                         Ranchi</t>
  </si>
  <si>
    <r>
      <t xml:space="preserve">Name of Work :-  </t>
    </r>
    <r>
      <rPr>
        <b/>
        <sz val="11"/>
        <color theme="1"/>
        <rFont val="Kruti Dev 010"/>
      </rPr>
      <t>okMZ la0 46 ds vUrxZr jfonkl eksgYyk esa dYyq gksVy ls eks0 ulhe ds ?kj rd ,oa /kke/kj jksM ls 
                   nfguk eq[; iFk rd ih0lh0lh0 jksM dk ejEefr ,oa fuekZ.k dk;ZA</t>
    </r>
  </si>
  <si>
    <t>Qty</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</si>
  <si>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</si>
  <si>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Providing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</si>
  <si>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Name of Work :- Improvement of Old Drain to RCC drain and road raising in 13 kanke road from Durga
                            Mandir (opposite to Amalya Apartment) to Rai saheb's house, ward no-01 Under ward 
                            No-01</t>
  </si>
  <si>
    <t>1
5.10.1</t>
  </si>
  <si>
    <t>Dismantling pucca brick work or lime work including stacking of serviceable materials in countable stacks within 15m. Lead and disposal of unservicebla materials with all leads all complete as per direction of E/I</t>
  </si>
  <si>
    <t>2
5.10.2</t>
  </si>
  <si>
    <t>Dismantling Plain cement or lime conrete work including ………. Do………….. All complete as per direction of E/I</t>
  </si>
  <si>
    <t>3
5.1.1
+
5.1.2</t>
  </si>
  <si>
    <t>4
5.1.10</t>
  </si>
  <si>
    <t>5
8.6.8</t>
  </si>
  <si>
    <t>6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</si>
  <si>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</si>
  <si>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7
5.3.5.1</t>
  </si>
  <si>
    <t>Providing PCC/RCC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</si>
  <si>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8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</si>
  <si>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</si>
  <si>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9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</si>
  <si>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</si>
  <si>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</si>
  <si>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 Local Sand 14 KM </t>
  </si>
  <si>
    <t xml:space="preserve">Sand 49 KM </t>
  </si>
  <si>
    <t>Stone Boulder 36 km</t>
  </si>
  <si>
    <t>Stone Chips  (lead 22 KM)</t>
  </si>
  <si>
    <t xml:space="preserve">Deduct cost of boulder (75%) found in dismantling, (building sor-2016) P-23 item 8(ii) </t>
  </si>
  <si>
    <t xml:space="preserve">                                                                                                      Executive Engineer 
                                                                                                         Ranchi Municipal Corporation
                                                                                                         Ranchi</t>
  </si>
  <si>
    <t>Name of Work :- Construction for the Black topping of Old PCC road near chandni chowk big bazar from
                            rashmi rath apartment to Dr. suman homeo clinic Under ward no-01</t>
  </si>
  <si>
    <t>Providing for cleaning the work site before and after work etc.</t>
  </si>
  <si>
    <t>2
5.2</t>
  </si>
  <si>
    <t>Providing and applying Tack coat with bituminous emulsion pressure distribution @0.20kg/sqm on the prepared bitumineous/gradular surface cleaned with mechanical broom</t>
  </si>
  <si>
    <t>Sqm</t>
  </si>
  <si>
    <t>3
5.3
(ii)</t>
  </si>
  <si>
    <t>Bituminous Macadam (Providing and laying bituminous macadam with 100-120 TPH hot mix plant producing and average output of 75 tonnes per hour using crushed aggregates of specified grading  premixed with bituminous binder, transported to site, laid over a previously prepared surface with paver finisher to the required grade, level and aligment and rolled as per clauses 501.7 to achieve the desired compaction)</t>
  </si>
  <si>
    <t>4
5.8
(i)</t>
  </si>
  <si>
    <t xml:space="preserve">Bituminous Concrete (Providing and laying bituminous concrete with 100-120 TPH bath type hot mix plant producing an average output of 75 tonnes pe hour using crushed aggregates of specified grading premixed with bituminous binder @5.4 to 5.6% of mix and filler transportiong the hot mix ot work site laying with a gydrostatic paver finisher with sensor control to the  required grade level and alignment rolling with smooth wheeled vibratory and  tandem rollers to achieve the desired compaction as per MoRTH specification clause No-509 complete in all respects) .
</t>
  </si>
  <si>
    <t>5
8.13</t>
  </si>
  <si>
    <t>Road Marking with hot applied thermoplastic compound with refilectorising glass beads on Bituminous surface Providing and laying of hot  applied thermoplastic compound 2.5 mm thick including reflectorising  glass beads @ 250gms per sqm area thickness of 2.5 mm is exclusive of surface applied  glass beads as per IRC:35 . The finished surface to be level  uniform and free from streaks and holess).</t>
  </si>
  <si>
    <t xml:space="preserve">                                                                                                 Executive Engineer 
                                                                                                         Ranchi Municipal Corporation
                                                                                                         Ranchi</t>
  </si>
  <si>
    <r>
      <t xml:space="preserve">Name of Work :-  </t>
    </r>
    <r>
      <rPr>
        <b/>
        <sz val="11"/>
        <color theme="1"/>
        <rFont val="Kruti Dev 010"/>
      </rPr>
      <t>okMZ la0 46 ds vUrxZr dqEgkj Vksyh eq[; iFk ls ysdj eqxhZ eskgYyk VfuZax rd ih0lh0lh0 iFk lq/kkj 
                   dk;ZA</t>
    </r>
  </si>
  <si>
    <t>Name of Work :- Construction of Pcc road from Sai Dharmshala to Deepak ranjan's house at Lowadih sai vihar colony
                                in ward No-11</t>
  </si>
  <si>
    <t>Labour for cleaning the work site before and after work etc.</t>
  </si>
  <si>
    <t>2
5.1.1
+
5.1.2</t>
  </si>
  <si>
    <t>3
5.1.10</t>
  </si>
  <si>
    <t>4
8.6.8</t>
  </si>
  <si>
    <t>5
5.3.2.1</t>
  </si>
  <si>
    <t>Stone Boulder36 km</t>
  </si>
  <si>
    <r>
      <t xml:space="preserve">Name of Work :- </t>
    </r>
    <r>
      <rPr>
        <b/>
        <sz val="11"/>
        <color theme="1"/>
        <rFont val="Kruti Dev 010"/>
      </rPr>
      <t>okMZ la0 46 ds vUrxZr /kksch eksgYyk esa jksfgr ljMk th ?kj ds ihNs esa ukyh fuekZ.k dk;ZA</t>
    </r>
  </si>
  <si>
    <t>Labour for cleaning the work site before and after work etc</t>
  </si>
  <si>
    <t>5
5.3.2</t>
  </si>
  <si>
    <t>6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</si>
  <si>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</si>
  <si>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</si>
  <si>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 mm thick cement plaster (1:4) with clean Course sand of F.M 1.5 and 1.5mm cement punning including Screening curing with all leads and lifts of water, scoffing taxes as per royalty all complete as per specification and direction of E/I</t>
  </si>
  <si>
    <t xml:space="preserve">                                                                                                        Assistant Engineer 
                                                                                                         Ranchi Municipal Corporation
                                                                                                         Ranchi</t>
  </si>
  <si>
    <r>
      <t>Name of Work :- Construction of PCC road at Kanta toli Idris Mohallah Under ward no-11</t>
    </r>
    <r>
      <rPr>
        <b/>
        <sz val="11"/>
        <color theme="1"/>
        <rFont val="Kruti Dev 010"/>
      </rPr>
      <t xml:space="preserve">
</t>
    </r>
    <r>
      <rPr>
        <b/>
        <sz val="11"/>
        <color theme="1"/>
        <rFont val="Times New Roman"/>
        <family val="1"/>
      </rPr>
      <t/>
    </r>
  </si>
  <si>
    <t xml:space="preserve"> Local Sand 13 KM </t>
  </si>
  <si>
    <t>Stone Boulder364 km</t>
  </si>
  <si>
    <t>Name of Work :- Repairing of wall near Dangra toli chowk Under ward no-10</t>
  </si>
  <si>
    <t>2
page-49</t>
  </si>
  <si>
    <t>Providing disel pump for dewatering of wall all complete as per specification and direction of E/I</t>
  </si>
  <si>
    <t>3
5.2.3</t>
  </si>
  <si>
    <t>Providing designation 75A brick work in C.M (1:6) in foundation all complete as per specification and direction of E/I</t>
  </si>
  <si>
    <t>4
5.7.2
+
5.7.11</t>
  </si>
  <si>
    <t>Providing 12 mm thick ceement plaster (1:4) with punning all complete as per specification and direction of E/I</t>
  </si>
  <si>
    <t>Brick 08 KM</t>
  </si>
  <si>
    <t>No per 1000</t>
  </si>
  <si>
    <t>BOQ COST</t>
  </si>
  <si>
    <t xml:space="preserve">                                                                                                    Assistant Engineer 
                                                                                                         Ranchi Municipal Corporation
                                                                                                         Ranchi</t>
  </si>
  <si>
    <r>
      <t xml:space="preserve">Name of work:- </t>
    </r>
    <r>
      <rPr>
        <b/>
        <sz val="12"/>
        <color theme="1"/>
        <rFont val="Kruti Dev 010"/>
      </rPr>
      <t>ukyk jksM fgUnihM+h esa dqckZu xyh esa dqckZu ds ?kj ls ek0 ukthj ds ?kj rd iDdh ukyh 
               fuekZ.k dk;ZA</t>
    </r>
  </si>
  <si>
    <t>Providing random rubble stone  masonry in C.M (1:4)  in foundation and  plinth  with hammer  dressed stone of less than 0.03 m3 in volume nad clean  coarse sand of F.M. 2 to 2.5 including  cost of screenign raking out joints to 20mm depth curing taxes  and royalty  all complete as per building  specification and direction of E/I.</t>
  </si>
  <si>
    <t>5
5.3.30.1</t>
  </si>
  <si>
    <t>Per M3</t>
  </si>
  <si>
    <t>6
5.5.5
(b)</t>
  </si>
  <si>
    <t xml:space="preserve"> Local Sand 16 KM </t>
  </si>
  <si>
    <t xml:space="preserve">Sand 47 KM </t>
  </si>
  <si>
    <t>Stone Chips  (lead 20 KM)</t>
  </si>
  <si>
    <t>Stone boulder 34 km</t>
  </si>
  <si>
    <t>BOQ Cost</t>
  </si>
  <si>
    <r>
      <rPr>
        <b/>
        <sz val="11"/>
        <color theme="1"/>
        <rFont val="Times New Roman"/>
        <family val="1"/>
      </rPr>
      <t>Name of Work :- Construction of PCC road in Bargain Dihwar Mohallah Under ward no-5</t>
    </r>
    <r>
      <rPr>
        <b/>
        <sz val="11"/>
        <color theme="1"/>
        <rFont val="Kruti Dev 010"/>
      </rPr>
      <t xml:space="preserve">
</t>
    </r>
  </si>
  <si>
    <t xml:space="preserve">                                                                                                         Assistant Engineer 
                                                                                                         Ranchi Municipal Corporation
                                                                                                         Ranchi</t>
  </si>
  <si>
    <t>Name of Work :- Construction of pcc road in Pathalkudwa Islam nagar from Kashim telephon to raju bhai
                            house Under ward no-16</t>
  </si>
  <si>
    <t xml:space="preserve">Boq cost </t>
  </si>
  <si>
    <t xml:space="preserve">                                                                                                     Executive Engineer 
                                                                                                         Ranchi Municipal Corporation
                                                                                                         Ranchi</t>
  </si>
  <si>
    <t>Name of Work :- Construction of PCC road near Moti masjid Ejaj gali at Hindpiri road Under ward no-25</t>
  </si>
  <si>
    <t>2
5.3.2.1</t>
  </si>
  <si>
    <t>Name of Work :- Construction of PCC road in chuna bhatta, Durga mandir Under ward no-08</t>
  </si>
  <si>
    <t>1
5.1.10</t>
  </si>
  <si>
    <t>Providing stone clean coarse sand fillling cost of all materials, labour,  royalty  and taxes all complete as per building specification &amp; direction of E/I.( Mode of measurement compacted volume).</t>
  </si>
  <si>
    <t>2
8.6.8</t>
  </si>
  <si>
    <t>3
5.3.2.1</t>
  </si>
  <si>
    <t>Name of Work :- Construction of Drain at Hindpiri near Goshul/wara masjeed Under ward no-25</t>
  </si>
  <si>
    <t>Dismantiling plain cement or lime concrete work ……..do…… all complete as per specification and direction of E/I</t>
  </si>
  <si>
    <t>7
5.2.34</t>
  </si>
  <si>
    <t>8
5.7.11
+
5.7.12</t>
  </si>
  <si>
    <t>9
5.3.30.1</t>
  </si>
  <si>
    <t>10
5.5.5
(b)</t>
  </si>
  <si>
    <t>Stone Boulder 34 km</t>
  </si>
  <si>
    <r>
      <rPr>
        <b/>
        <sz val="11"/>
        <color theme="1"/>
        <rFont val="Times New Roman"/>
        <family val="1"/>
      </rPr>
      <t>Name of Work :- Construction of PCC road in Bargain Chabutra Mohallah, Under ward no-5</t>
    </r>
    <r>
      <rPr>
        <b/>
        <sz val="11"/>
        <color theme="1"/>
        <rFont val="Kruti Dev 010"/>
      </rPr>
      <t xml:space="preserve">
</t>
    </r>
  </si>
  <si>
    <t>Name of Work :- Construction &amp; Improvement of PCC road in Belal Masjid Gali from fida hussain house
                            to Barik bhai house Under ward no-16</t>
  </si>
  <si>
    <t xml:space="preserve">                                                                                                 Assistant Engineer 
                                                                                                         Ranchi Municipal Corporation
                                                                                                         Ranchi</t>
  </si>
  <si>
    <t>Name of Work :-Construction of RCC Drain in Millat colony adivasi mohalla from karuna dadel house 
                           to basar nallah Under ward no-16</t>
  </si>
  <si>
    <t>Stone Boulder 36 KM</t>
  </si>
  <si>
    <t>Earth lead 1 KM</t>
  </si>
  <si>
    <t>Name of Work :- Improvement and widening of PCC road behind azad high school near karbla 
                            Under ward no-16</t>
  </si>
  <si>
    <t xml:space="preserve">                                                                                                     Assistant Engineer 
                                                                                                         Ranchi Municipal Corporation
                                                                                                         Ranchi</t>
  </si>
  <si>
    <r>
      <t xml:space="preserve">Name of Work :- </t>
    </r>
    <r>
      <rPr>
        <b/>
        <sz val="11"/>
        <color theme="1"/>
        <rFont val="Kruti Dev 010"/>
      </rPr>
      <t>okMZ la0 35 ds vUrxZr feyu pkSd ls fot; th ds ?kj rd ih0lh0lh0 iFk fuekZ.k dk;ZA</t>
    </r>
  </si>
  <si>
    <t xml:space="preserve">                                                                                                    Executive Engineer 
                                                                                                         Ranchi Municipal Corporation
                                                                                                         Ranchi</t>
  </si>
  <si>
    <t>Name of Work :-Construction of Drain in gosai toli Lal siram chutia, Under ward no-14</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</si>
  <si>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building as per specification &amp; direction of E/I.
     Extra for earth work in hard soil as per specification and direction of E/I. </t>
  </si>
  <si>
    <t>6
5.3.30.1</t>
  </si>
  <si>
    <t>7
5.7.3
+
5.7.11</t>
  </si>
  <si>
    <t>Providing 12mm thick  cement plaster (1:6) with neat cement punning …………….do………….all complete as per building specification and direction of E/I</t>
  </si>
  <si>
    <t>8
5.5.5
(b)</t>
  </si>
  <si>
    <t>Stone Boulder 29 KM</t>
  </si>
  <si>
    <t>boq cost</t>
  </si>
  <si>
    <t>Name of Work :- Construction of Road at Patel nagar road no-9 Near Hatia Under ward no-54</t>
  </si>
  <si>
    <t>Providing RCC M 200  with nominal mix of (1:1.5:3) in drain cover ……………..do……………. all complete as per building  specification and direction of E/I.</t>
  </si>
  <si>
    <t xml:space="preserve">                                                                                                        Executive  Engineer 
                                                                                                         Ranchi Municipal Corporation
                                                                                                         Ranchi</t>
  </si>
  <si>
    <t>Name of Work :- Construction of Drain at Patel nagar road no-9 Near Hatia Under ward no-54</t>
  </si>
  <si>
    <t>Providing Precast R.C.C. M-200 with nominal mix of (1:1.5:3) in drain cover ………………do…………… all complete as per building specification and direction of E/I.</t>
  </si>
  <si>
    <r>
      <t xml:space="preserve">Name of Work :- </t>
    </r>
    <r>
      <rPr>
        <b/>
        <sz val="11"/>
        <color theme="1"/>
        <rFont val="Kruti Dev 010"/>
      </rPr>
      <t xml:space="preserve">okMZ l0a 31 ds vUrxZrw U;w e/kqde jksM ua0 5 ,Q0 esa eukst pkS/kjh ds ?kj ls eq[; iFk rd ukyh fuekZ.k
</t>
    </r>
    <r>
      <rPr>
        <b/>
        <sz val="11"/>
        <color theme="1"/>
        <rFont val="Times New Roman"/>
        <family val="1"/>
      </rPr>
      <t xml:space="preserve">Name of Work :- </t>
    </r>
    <r>
      <rPr>
        <b/>
        <sz val="11"/>
        <color theme="1"/>
        <rFont val="Kruti Dev 010"/>
      </rPr>
      <t>okMZ la0 31 ds vUrxZr U;w e/kqde jksM ua0 5@vkj0 es t;jke 'kekZ ds ?kj ls esgrk th ds /kj rd 
                   ukyh fuekZ.k dk;ZA</t>
    </r>
  </si>
  <si>
    <t>Labour for cleaning the work site before and work etc</t>
  </si>
  <si>
    <t>Local sand 14 km</t>
  </si>
  <si>
    <t>Stone Chips &amp; Dust  (lead 22 KM)</t>
  </si>
  <si>
    <r>
      <t xml:space="preserve">Name of Work :- </t>
    </r>
    <r>
      <rPr>
        <b/>
        <sz val="11"/>
        <color theme="1"/>
        <rFont val="Kruti Dev 010"/>
      </rPr>
      <t xml:space="preserve">okMZ la0 31 ds vUrxZr U;q e/kqde jksM ua0 5@,p0 esa j/kqukFk jke ds ?kj ls f'ko eafnj rd ih0lh0lh0
                   iFk fuekZ.k dk;ZA
</t>
    </r>
    <r>
      <rPr>
        <b/>
        <sz val="11"/>
        <color theme="1"/>
        <rFont val="Times New Roman"/>
        <family val="1"/>
      </rPr>
      <t>Name of Work :-</t>
    </r>
    <r>
      <rPr>
        <b/>
        <sz val="11"/>
        <color theme="1"/>
        <rFont val="Kruti Dev 010"/>
      </rPr>
      <t xml:space="preserve">  okMZ la0 31 ds vUrxZr U;q e/kqde jksM ua0 5@,p0 esa lqjs'k pkS/kjh ds ?kj ls f'ko eafnj rd  
                    ih0lh0lh0 iFk fuekZ.k dk;ZA</t>
    </r>
  </si>
  <si>
    <t>Providing man days for site clearence for before and after the work etc.</t>
  </si>
  <si>
    <t>Name of Work :-Construction of Drain &amp; RCC culvert in Kusum vihar, Road no-3 at Morabadi
                           Under ward no-4</t>
  </si>
  <si>
    <t xml:space="preserve">Qty </t>
  </si>
  <si>
    <t>4
5.3.2</t>
  </si>
  <si>
    <t>5
5.2.28</t>
  </si>
  <si>
    <t>6
6.3.12</t>
  </si>
  <si>
    <t>Providing and laying PCC or RCC M-200 with nominal mix of (1:1.5:3) in deck slab ……….do……… all complete as per specification and direction of E/I</t>
  </si>
  <si>
    <t>7
5.3.2.1</t>
  </si>
  <si>
    <t>Providing precast RCC M-200 in nominal mix (1:1.5:3) in slab …….. Do ……… all complete as per specification and direction of E/I</t>
  </si>
  <si>
    <t>10
5.7.3.
+
5.7.11</t>
  </si>
  <si>
    <t>Providing 12 mm thick Cement plaster (1:6) with neat cement punning …………do………. All complete as per specification and direction of E/I</t>
  </si>
  <si>
    <r>
      <rPr>
        <b/>
        <sz val="11"/>
        <color theme="1"/>
        <rFont val="Times New Roman"/>
        <family val="1"/>
      </rPr>
      <t>Name of Work :- Construction of PCC road in Sindwar toli, from DSP subodh house to chandanji 
                            house  under ward no-03</t>
    </r>
    <r>
      <rPr>
        <b/>
        <sz val="11"/>
        <color theme="1"/>
        <rFont val="Kruti Dev 010"/>
      </rPr>
      <t xml:space="preserve">
</t>
    </r>
  </si>
  <si>
    <t xml:space="preserve"> 6
JBCD
 P-29 
Sl No-15*1.1
+
P-41/
Sl No-
1*1.1/3.0</t>
  </si>
  <si>
    <t>Local sand 13 KM</t>
  </si>
  <si>
    <t xml:space="preserve">
                                                                                                         Executive Engineer 
                                                                                                         Ranchi Municipal Corporation
                                                                                                         Ranchi</t>
  </si>
  <si>
    <r>
      <rPr>
        <b/>
        <sz val="11"/>
        <color theme="1"/>
        <rFont val="Times New Roman"/>
        <family val="1"/>
      </rPr>
      <t>Name of Work :- Construction of PCC road in Sindwar toli, from Ajay Munda house to Parameshwar 
                           bhagat under ward no-03</t>
    </r>
    <r>
      <rPr>
        <b/>
        <sz val="11"/>
        <color theme="1"/>
        <rFont val="Kruti Dev 010"/>
      </rPr>
      <t xml:space="preserve">
</t>
    </r>
  </si>
  <si>
    <t xml:space="preserve">
                                                                                                         Assistant Engineer 
                                                                                                         Ranchi Municipal Corporation
                                                                                                         Ranchi</t>
  </si>
  <si>
    <t>Name of Work :- Construction of PCC road at Prem Nagar road no-6 from Jagedo Mahali to Balbhardra Ghagra east N.H Haembram and R.P Boxi Under ward no-54</t>
  </si>
  <si>
    <t>Providing man days for site clearence before and after the work etc.</t>
  </si>
  <si>
    <t>Providing RCC M 200  with nominal mix of (1:1.5:3) in foundation with approved quality of stone chips 20 mm to 6mm size graded shuttering, mixing cement concrete in mixer and placing in position vibrating striking curing taxes and royalty all complete as per specification and direction of E/I.</t>
  </si>
</sst>
</file>

<file path=xl/styles.xml><?xml version="1.0" encoding="utf-8"?>
<styleSheet xmlns="http://schemas.openxmlformats.org/spreadsheetml/2006/main">
  <numFmts count="2">
    <numFmt numFmtId="164" formatCode="0.000"/>
    <numFmt numFmtId="165" formatCode="0.0"/>
  </numFmts>
  <fonts count="21">
    <font>
      <sz val="11"/>
      <color theme="1"/>
      <name val="Calibri"/>
      <family val="2"/>
      <scheme val="minor"/>
    </font>
    <font>
      <b/>
      <sz val="11"/>
      <color theme="1"/>
      <name val="Calibri"/>
      <family val="2"/>
      <scheme val="minor"/>
    </font>
    <font>
      <b/>
      <sz val="14"/>
      <color theme="1"/>
      <name val="Calibri"/>
      <family val="2"/>
      <scheme val="minor"/>
    </font>
    <font>
      <b/>
      <sz val="11"/>
      <color theme="1"/>
      <name val="Kruti Dev 010"/>
    </font>
    <font>
      <b/>
      <sz val="11"/>
      <color theme="1"/>
      <name val="Times New Roman"/>
      <family val="1"/>
    </font>
    <font>
      <sz val="9"/>
      <color theme="1"/>
      <name val="Times New Roman"/>
      <family val="1"/>
    </font>
    <font>
      <b/>
      <sz val="8.5"/>
      <name val="Times New Roman"/>
      <family val="1"/>
    </font>
    <font>
      <b/>
      <sz val="10"/>
      <name val="Times New Roman"/>
      <family val="1"/>
    </font>
    <font>
      <b/>
      <vertAlign val="superscript"/>
      <sz val="10"/>
      <name val="Times New Roman"/>
      <family val="1"/>
    </font>
    <font>
      <b/>
      <sz val="10"/>
      <color theme="1"/>
      <name val="Times New Roman"/>
      <family val="1"/>
    </font>
    <font>
      <b/>
      <sz val="9"/>
      <name val="Times New Roman"/>
      <family val="1"/>
    </font>
    <font>
      <b/>
      <sz val="11"/>
      <name val="Times New Roman"/>
      <family val="1"/>
    </font>
    <font>
      <sz val="11"/>
      <name val="Calibri"/>
      <family val="2"/>
      <scheme val="minor"/>
    </font>
    <font>
      <b/>
      <sz val="10"/>
      <name val="Calibri"/>
      <family val="2"/>
      <scheme val="minor"/>
    </font>
    <font>
      <b/>
      <sz val="11"/>
      <name val="Calibri"/>
      <family val="2"/>
      <scheme val="minor"/>
    </font>
    <font>
      <b/>
      <sz val="16"/>
      <color theme="1"/>
      <name val="Calibri"/>
      <family val="2"/>
      <scheme val="minor"/>
    </font>
    <font>
      <b/>
      <sz val="14"/>
      <name val="Times New Roman"/>
      <family val="1"/>
    </font>
    <font>
      <b/>
      <sz val="8.5"/>
      <color theme="1"/>
      <name val="Times New Roman"/>
      <family val="1"/>
    </font>
    <font>
      <b/>
      <sz val="12"/>
      <color theme="1"/>
      <name val="Times New Roman"/>
      <family val="1"/>
    </font>
    <font>
      <b/>
      <sz val="12"/>
      <color theme="1"/>
      <name val="Kruti Dev 010"/>
    </font>
    <font>
      <b/>
      <sz val="9"/>
      <color theme="1"/>
      <name val="Times New Roman"/>
      <family val="1"/>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74">
    <xf numFmtId="0" fontId="0" fillId="0" borderId="0" xfId="0"/>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justify" vertical="top" wrapText="1"/>
    </xf>
    <xf numFmtId="0" fontId="7" fillId="0" borderId="1" xfId="0" applyFont="1" applyBorder="1" applyAlignment="1">
      <alignment horizontal="center" vertical="center" wrapText="1"/>
    </xf>
    <xf numFmtId="2" fontId="9" fillId="3"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justify" vertical="top" wrapText="1"/>
    </xf>
    <xf numFmtId="0" fontId="12" fillId="0" borderId="1" xfId="0" applyFont="1" applyBorder="1" applyAlignment="1">
      <alignment vertical="center"/>
    </xf>
    <xf numFmtId="0" fontId="13" fillId="0" borderId="1" xfId="0" applyFont="1" applyBorder="1" applyAlignment="1">
      <alignment vertical="center"/>
    </xf>
    <xf numFmtId="2" fontId="13" fillId="0" borderId="1" xfId="0" applyNumberFormat="1" applyFont="1" applyBorder="1" applyAlignment="1">
      <alignment horizontal="center" vertical="center"/>
    </xf>
    <xf numFmtId="0" fontId="12" fillId="0" borderId="0" xfId="0" applyFont="1" applyBorder="1" applyAlignment="1">
      <alignment vertical="center"/>
    </xf>
    <xf numFmtId="0" fontId="13" fillId="0" borderId="0" xfId="0" applyFont="1" applyBorder="1" applyAlignment="1">
      <alignment vertical="center"/>
    </xf>
    <xf numFmtId="0" fontId="13" fillId="0" borderId="0" xfId="0" applyFont="1" applyBorder="1" applyAlignment="1">
      <alignment horizontal="right" vertical="center"/>
    </xf>
    <xf numFmtId="2" fontId="13" fillId="0" borderId="0" xfId="0" applyNumberFormat="1" applyFont="1" applyBorder="1" applyAlignment="1">
      <alignment horizontal="center" vertical="center"/>
    </xf>
    <xf numFmtId="0" fontId="15" fillId="0" borderId="0" xfId="0" applyFont="1" applyBorder="1" applyAlignment="1">
      <alignment vertical="top"/>
    </xf>
    <xf numFmtId="0" fontId="2" fillId="0" borderId="0" xfId="0" applyFont="1" applyBorder="1" applyAlignment="1">
      <alignment vertical="top"/>
    </xf>
    <xf numFmtId="0" fontId="1" fillId="0" borderId="0" xfId="0" applyFont="1" applyBorder="1" applyAlignment="1">
      <alignment vertical="top" wrapText="1"/>
    </xf>
    <xf numFmtId="0" fontId="0" fillId="0" borderId="0" xfId="0" applyBorder="1"/>
    <xf numFmtId="0" fontId="0" fillId="0" borderId="0" xfId="0" applyAlignment="1">
      <alignment vertical="center"/>
    </xf>
    <xf numFmtId="0" fontId="4" fillId="0" borderId="0" xfId="0" applyFont="1" applyBorder="1" applyAlignment="1">
      <alignment vertical="top" wrapText="1"/>
    </xf>
    <xf numFmtId="0" fontId="6" fillId="0" borderId="1" xfId="0" applyFont="1" applyBorder="1" applyAlignment="1">
      <alignment horizontal="left" vertical="top" wrapText="1"/>
    </xf>
    <xf numFmtId="2" fontId="6"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16" fillId="0" borderId="1" xfId="0" applyFont="1" applyBorder="1" applyAlignment="1">
      <alignment horizontal="justify" vertical="top" wrapText="1"/>
    </xf>
    <xf numFmtId="0" fontId="0" fillId="0" borderId="1" xfId="0" applyBorder="1" applyAlignment="1">
      <alignment horizontal="center" vertical="center"/>
    </xf>
    <xf numFmtId="2" fontId="1" fillId="0" borderId="1" xfId="0" applyNumberFormat="1" applyFont="1" applyBorder="1" applyAlignment="1">
      <alignment horizontal="center" vertical="center"/>
    </xf>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7" fillId="0" borderId="1" xfId="0" applyFont="1" applyBorder="1" applyAlignment="1">
      <alignment horizontal="left" vertical="top" wrapText="1"/>
    </xf>
    <xf numFmtId="0" fontId="17" fillId="0" borderId="1" xfId="0" applyFont="1" applyBorder="1" applyAlignment="1">
      <alignment horizontal="center" vertical="center" wrapText="1"/>
    </xf>
    <xf numFmtId="2"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0" fillId="0" borderId="0" xfId="0" applyAlignment="1">
      <alignment horizontal="center" vertical="center"/>
    </xf>
    <xf numFmtId="0" fontId="0" fillId="0" borderId="1" xfId="0" applyBorder="1"/>
    <xf numFmtId="0" fontId="1" fillId="0" borderId="1" xfId="0" applyFont="1" applyBorder="1" applyAlignment="1">
      <alignment horizontal="center" vertical="center"/>
    </xf>
    <xf numFmtId="0" fontId="16" fillId="0" borderId="1" xfId="0" applyFont="1" applyBorder="1" applyAlignment="1">
      <alignment horizontal="center" vertical="center" wrapText="1"/>
    </xf>
    <xf numFmtId="0" fontId="7" fillId="0" borderId="8" xfId="0" applyFont="1" applyFill="1" applyBorder="1" applyAlignment="1">
      <alignment horizontal="justify" vertical="top" wrapText="1"/>
    </xf>
    <xf numFmtId="0" fontId="7" fillId="0" borderId="8" xfId="0" applyFon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165" fontId="9" fillId="3" borderId="1" xfId="0" applyNumberFormat="1" applyFont="1" applyFill="1" applyBorder="1" applyAlignment="1">
      <alignment horizontal="center" vertical="center" wrapText="1"/>
    </xf>
    <xf numFmtId="0" fontId="10" fillId="0" borderId="1" xfId="0" applyFont="1" applyBorder="1" applyAlignment="1">
      <alignment horizontal="justify" vertical="top" wrapText="1"/>
    </xf>
    <xf numFmtId="0" fontId="20" fillId="3" borderId="1" xfId="0" applyFont="1" applyFill="1" applyBorder="1" applyAlignment="1">
      <alignment horizontal="center" vertical="center" wrapText="1"/>
    </xf>
    <xf numFmtId="0" fontId="9" fillId="3" borderId="1" xfId="0" applyFont="1" applyFill="1" applyBorder="1" applyAlignment="1">
      <alignment horizontal="justify" vertical="top" wrapText="1"/>
    </xf>
    <xf numFmtId="0" fontId="9" fillId="3" borderId="1" xfId="0" applyFont="1" applyFill="1" applyBorder="1" applyAlignment="1">
      <alignment horizontal="center" vertical="center" wrapText="1"/>
    </xf>
    <xf numFmtId="0" fontId="10" fillId="0" borderId="1" xfId="0" applyFont="1" applyBorder="1" applyAlignment="1">
      <alignment vertical="center" wrapText="1"/>
    </xf>
    <xf numFmtId="0" fontId="2" fillId="0" borderId="4" xfId="0" applyFont="1" applyBorder="1" applyAlignment="1">
      <alignment horizontal="center" vertical="top"/>
    </xf>
    <xf numFmtId="0" fontId="2" fillId="0" borderId="0" xfId="0" applyFont="1" applyBorder="1" applyAlignment="1">
      <alignment horizontal="center" vertical="top"/>
    </xf>
    <xf numFmtId="0" fontId="2" fillId="0" borderId="5" xfId="0" applyFont="1" applyBorder="1" applyAlignment="1">
      <alignment horizontal="center" vertical="top"/>
    </xf>
    <xf numFmtId="0" fontId="2" fillId="0" borderId="6" xfId="0" applyFont="1" applyBorder="1" applyAlignment="1">
      <alignment horizontal="center" vertical="top"/>
    </xf>
    <xf numFmtId="0" fontId="4" fillId="0" borderId="1" xfId="0" applyFont="1" applyBorder="1" applyAlignment="1">
      <alignment horizontal="left" vertical="top" wrapText="1"/>
    </xf>
    <xf numFmtId="0" fontId="1" fillId="0" borderId="1" xfId="0" applyFont="1" applyBorder="1" applyAlignment="1">
      <alignment horizontal="center" vertical="center"/>
    </xf>
    <xf numFmtId="0" fontId="14" fillId="0" borderId="0" xfId="0" applyFont="1" applyBorder="1" applyAlignment="1">
      <alignment horizontal="center" vertical="center" wrapText="1"/>
    </xf>
    <xf numFmtId="0" fontId="2" fillId="0" borderId="1" xfId="0" applyFont="1" applyBorder="1" applyAlignment="1">
      <alignment horizontal="center" vertical="top"/>
    </xf>
    <xf numFmtId="0" fontId="3" fillId="0" borderId="1" xfId="0" applyFont="1" applyBorder="1" applyAlignment="1">
      <alignment horizontal="left" vertical="top" wrapText="1"/>
    </xf>
    <xf numFmtId="0" fontId="13" fillId="0" borderId="2" xfId="0" applyFont="1" applyBorder="1" applyAlignment="1">
      <alignment horizontal="right" vertical="center"/>
    </xf>
    <xf numFmtId="0" fontId="13" fillId="0" borderId="3" xfId="0" applyFont="1" applyBorder="1" applyAlignment="1">
      <alignment horizontal="right" vertical="center"/>
    </xf>
    <xf numFmtId="0" fontId="1" fillId="0" borderId="7" xfId="0" applyFont="1" applyBorder="1" applyAlignment="1">
      <alignment horizontal="righ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9" fillId="0" borderId="1" xfId="0" applyFont="1" applyBorder="1" applyAlignment="1">
      <alignment horizontal="left" vertical="top" wrapText="1"/>
    </xf>
    <xf numFmtId="0" fontId="1" fillId="0" borderId="1" xfId="0" applyFont="1" applyBorder="1" applyAlignment="1">
      <alignment horizontal="right"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12"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18" fillId="0" borderId="1" xfId="0" applyFont="1" applyBorder="1" applyAlignment="1">
      <alignment horizontal="left" vertical="top" wrapText="1"/>
    </xf>
    <xf numFmtId="0" fontId="1" fillId="0" borderId="1" xfId="0" applyFont="1" applyBorder="1" applyAlignment="1">
      <alignment horizontal="right"/>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15"/>
  <sheetViews>
    <sheetView topLeftCell="A10" workbookViewId="0">
      <selection sqref="A1:XFD104857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47" t="s">
        <v>0</v>
      </c>
      <c r="B1" s="48"/>
      <c r="C1" s="48"/>
      <c r="D1" s="48"/>
      <c r="E1" s="48"/>
      <c r="F1" s="48"/>
      <c r="G1" s="17"/>
    </row>
    <row r="2" spans="1:7" ht="18.75">
      <c r="A2" s="49" t="s">
        <v>1</v>
      </c>
      <c r="B2" s="50"/>
      <c r="C2" s="50"/>
      <c r="D2" s="50"/>
      <c r="E2" s="50"/>
      <c r="F2" s="50"/>
      <c r="G2" s="17"/>
    </row>
    <row r="3" spans="1:7" ht="34.5" customHeight="1">
      <c r="A3" s="51" t="s">
        <v>80</v>
      </c>
      <c r="B3" s="51"/>
      <c r="C3" s="51"/>
      <c r="D3" s="51"/>
      <c r="E3" s="51"/>
      <c r="F3" s="51"/>
      <c r="G3" s="21"/>
    </row>
    <row r="4" spans="1:7">
      <c r="A4" s="1" t="s">
        <v>3</v>
      </c>
      <c r="B4" s="1" t="s">
        <v>4</v>
      </c>
      <c r="C4" s="1" t="s">
        <v>54</v>
      </c>
      <c r="D4" s="1" t="s">
        <v>38</v>
      </c>
      <c r="E4" s="1" t="s">
        <v>39</v>
      </c>
      <c r="F4" s="1" t="s">
        <v>40</v>
      </c>
    </row>
    <row r="5" spans="1:7" ht="21">
      <c r="A5" s="3">
        <v>1</v>
      </c>
      <c r="B5" s="3" t="s">
        <v>81</v>
      </c>
      <c r="C5" s="32">
        <v>6</v>
      </c>
      <c r="D5" s="3" t="s">
        <v>42</v>
      </c>
      <c r="E5" s="3">
        <v>243.77</v>
      </c>
      <c r="F5" s="6">
        <f>E5*C5</f>
        <v>1462.6200000000001</v>
      </c>
    </row>
    <row r="6" spans="1:7" ht="51">
      <c r="A6" s="3" t="s">
        <v>82</v>
      </c>
      <c r="B6" s="4" t="s">
        <v>83</v>
      </c>
      <c r="C6" s="6">
        <v>2044.61</v>
      </c>
      <c r="D6" s="5" t="s">
        <v>84</v>
      </c>
      <c r="E6" s="32">
        <v>10</v>
      </c>
      <c r="F6" s="6">
        <f t="shared" ref="F6:F11" si="0">E6*C6</f>
        <v>20446.099999999999</v>
      </c>
    </row>
    <row r="7" spans="1:7" ht="114.75">
      <c r="A7" s="3" t="s">
        <v>85</v>
      </c>
      <c r="B7" s="4" t="s">
        <v>86</v>
      </c>
      <c r="C7" s="6">
        <v>54.02</v>
      </c>
      <c r="D7" s="5" t="s">
        <v>43</v>
      </c>
      <c r="E7" s="32">
        <v>5636</v>
      </c>
      <c r="F7" s="6">
        <f t="shared" si="0"/>
        <v>304456.72000000003</v>
      </c>
    </row>
    <row r="8" spans="1:7" ht="165.75">
      <c r="A8" s="3" t="s">
        <v>87</v>
      </c>
      <c r="B8" s="4" t="s">
        <v>88</v>
      </c>
      <c r="C8" s="6">
        <v>38.94</v>
      </c>
      <c r="D8" s="5" t="s">
        <v>43</v>
      </c>
      <c r="E8" s="32">
        <v>7735</v>
      </c>
      <c r="F8" s="6">
        <f t="shared" si="0"/>
        <v>301200.89999999997</v>
      </c>
    </row>
    <row r="9" spans="1:7" ht="114.75">
      <c r="A9" s="3" t="s">
        <v>89</v>
      </c>
      <c r="B9" s="4" t="s">
        <v>90</v>
      </c>
      <c r="C9" s="6">
        <v>33.72</v>
      </c>
      <c r="D9" s="5" t="s">
        <v>84</v>
      </c>
      <c r="E9" s="32">
        <v>514</v>
      </c>
      <c r="F9" s="6">
        <f t="shared" si="0"/>
        <v>17332.079999999998</v>
      </c>
    </row>
    <row r="10" spans="1:7" ht="18.75">
      <c r="A10" s="3">
        <v>6</v>
      </c>
      <c r="B10" s="25" t="s">
        <v>47</v>
      </c>
      <c r="C10" s="6"/>
      <c r="D10" s="5"/>
      <c r="E10" s="5"/>
      <c r="F10" s="6"/>
    </row>
    <row r="11" spans="1:7" ht="15.75">
      <c r="A11" s="3" t="s">
        <v>28</v>
      </c>
      <c r="B11" s="4" t="s">
        <v>77</v>
      </c>
      <c r="C11" s="6">
        <v>130.87</v>
      </c>
      <c r="D11" s="5" t="s">
        <v>11</v>
      </c>
      <c r="E11" s="5">
        <v>482.26</v>
      </c>
      <c r="F11" s="6">
        <f t="shared" si="0"/>
        <v>63113.366200000004</v>
      </c>
    </row>
    <row r="12" spans="1:7">
      <c r="A12" s="26"/>
      <c r="B12" s="52"/>
      <c r="C12" s="52"/>
      <c r="D12" s="52"/>
      <c r="E12" s="52"/>
      <c r="F12" s="27">
        <f>SUM(F5:F11)</f>
        <v>708011.78619999997</v>
      </c>
    </row>
    <row r="13" spans="1:7">
      <c r="A13" s="19"/>
      <c r="B13" s="28"/>
      <c r="C13" s="28"/>
      <c r="D13" s="28"/>
      <c r="E13" s="28"/>
      <c r="F13" s="29"/>
    </row>
    <row r="14" spans="1:7">
      <c r="A14" s="19"/>
      <c r="B14" s="28"/>
      <c r="C14" s="28"/>
      <c r="D14" s="28"/>
      <c r="E14" s="28"/>
      <c r="F14" s="29"/>
    </row>
    <row r="15" spans="1:7" ht="41.25" customHeight="1">
      <c r="B15" s="53" t="s">
        <v>91</v>
      </c>
      <c r="C15" s="53"/>
      <c r="D15" s="53"/>
      <c r="E15" s="53"/>
      <c r="F15" s="53"/>
    </row>
  </sheetData>
  <mergeCells count="5">
    <mergeCell ref="A1:F1"/>
    <mergeCell ref="A2:F2"/>
    <mergeCell ref="A3:F3"/>
    <mergeCell ref="B12:E12"/>
    <mergeCell ref="B15:F15"/>
  </mergeCells>
  <pageMargins left="0.34" right="0.16" top="0.43"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dimension ref="A1:I19"/>
  <sheetViews>
    <sheetView topLeftCell="A7" workbookViewId="0">
      <selection activeCell="G21" sqref="G21"/>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47" t="s">
        <v>0</v>
      </c>
      <c r="B1" s="48"/>
      <c r="C1" s="48"/>
      <c r="D1" s="48"/>
      <c r="E1" s="48"/>
      <c r="F1" s="48"/>
      <c r="G1" s="48"/>
      <c r="H1" s="48"/>
      <c r="I1" s="17"/>
    </row>
    <row r="2" spans="1:9" ht="18.75">
      <c r="A2" s="49" t="s">
        <v>1</v>
      </c>
      <c r="B2" s="50"/>
      <c r="C2" s="50"/>
      <c r="D2" s="50"/>
      <c r="E2" s="50"/>
      <c r="F2" s="50"/>
      <c r="G2" s="50"/>
      <c r="H2" s="50"/>
      <c r="I2" s="17"/>
    </row>
    <row r="3" spans="1:9" ht="24.75" customHeight="1">
      <c r="A3" s="51" t="s">
        <v>139</v>
      </c>
      <c r="B3" s="51"/>
      <c r="C3" s="51"/>
      <c r="D3" s="51"/>
      <c r="E3" s="51"/>
      <c r="F3" s="51"/>
      <c r="G3" s="51"/>
      <c r="H3" s="51"/>
      <c r="I3" s="21"/>
    </row>
    <row r="4" spans="1:9">
      <c r="A4" s="1" t="s">
        <v>3</v>
      </c>
      <c r="B4" s="1" t="s">
        <v>4</v>
      </c>
      <c r="C4" s="1" t="s">
        <v>54</v>
      </c>
      <c r="D4" s="1" t="s">
        <v>38</v>
      </c>
      <c r="E4" s="1" t="s">
        <v>5</v>
      </c>
      <c r="F4" s="1" t="s">
        <v>38</v>
      </c>
      <c r="G4" s="1" t="s">
        <v>39</v>
      </c>
      <c r="H4" s="1" t="s">
        <v>40</v>
      </c>
    </row>
    <row r="5" spans="1:9" ht="51">
      <c r="A5" s="3" t="s">
        <v>140</v>
      </c>
      <c r="B5" s="24" t="s">
        <v>141</v>
      </c>
      <c r="C5" s="6">
        <v>23.02</v>
      </c>
      <c r="D5" s="5" t="s">
        <v>11</v>
      </c>
      <c r="E5" s="5">
        <v>31.434999999999999</v>
      </c>
      <c r="F5" s="5" t="s">
        <v>11</v>
      </c>
      <c r="G5" s="5">
        <v>228.47</v>
      </c>
      <c r="H5" s="32">
        <f t="shared" ref="H5:H12" si="0">G5*E5</f>
        <v>7181.9544499999993</v>
      </c>
    </row>
    <row r="6" spans="1:9" ht="63.75">
      <c r="A6" s="3" t="s">
        <v>142</v>
      </c>
      <c r="B6" s="4" t="s">
        <v>15</v>
      </c>
      <c r="C6" s="6">
        <v>38.36</v>
      </c>
      <c r="D6" s="5" t="s">
        <v>11</v>
      </c>
      <c r="E6" s="5">
        <v>52.393000000000001</v>
      </c>
      <c r="F6" s="5" t="s">
        <v>11</v>
      </c>
      <c r="G6" s="5">
        <v>1191.77</v>
      </c>
      <c r="H6" s="32">
        <f t="shared" si="0"/>
        <v>62440.405610000002</v>
      </c>
    </row>
    <row r="7" spans="1:9" ht="102">
      <c r="A7" s="3" t="s">
        <v>143</v>
      </c>
      <c r="B7" s="4" t="s">
        <v>17</v>
      </c>
      <c r="C7" s="6">
        <v>35.409999999999997</v>
      </c>
      <c r="D7" s="5" t="s">
        <v>11</v>
      </c>
      <c r="E7" s="5">
        <v>62.87</v>
      </c>
      <c r="F7" s="5" t="s">
        <v>11</v>
      </c>
      <c r="G7" s="5">
        <v>6543.32</v>
      </c>
      <c r="H7" s="32">
        <f t="shared" si="0"/>
        <v>411378.52839999995</v>
      </c>
    </row>
    <row r="8" spans="1:9" ht="18.75">
      <c r="A8" s="7">
        <v>4</v>
      </c>
      <c r="B8" s="25" t="s">
        <v>47</v>
      </c>
      <c r="C8" s="6"/>
      <c r="D8" s="5"/>
      <c r="E8" s="5"/>
      <c r="F8" s="5"/>
      <c r="G8" s="5"/>
      <c r="H8" s="32"/>
    </row>
    <row r="9" spans="1:9" ht="15.75">
      <c r="A9" s="3" t="s">
        <v>24</v>
      </c>
      <c r="B9" s="4" t="s">
        <v>109</v>
      </c>
      <c r="C9" s="6">
        <v>23.02</v>
      </c>
      <c r="D9" s="5" t="s">
        <v>11</v>
      </c>
      <c r="E9" s="5">
        <v>25.49</v>
      </c>
      <c r="F9" s="5" t="s">
        <v>11</v>
      </c>
      <c r="G9" s="5">
        <v>364.32</v>
      </c>
      <c r="H9" s="32">
        <f t="shared" si="0"/>
        <v>9286.5167999999994</v>
      </c>
    </row>
    <row r="10" spans="1:9" ht="15.75">
      <c r="A10" s="3" t="s">
        <v>22</v>
      </c>
      <c r="B10" s="4" t="s">
        <v>49</v>
      </c>
      <c r="C10" s="6">
        <v>15.23</v>
      </c>
      <c r="D10" s="5" t="s">
        <v>11</v>
      </c>
      <c r="E10" s="5">
        <v>27.03</v>
      </c>
      <c r="F10" s="5" t="s">
        <v>11</v>
      </c>
      <c r="G10" s="5">
        <v>788.13</v>
      </c>
      <c r="H10" s="32">
        <f t="shared" si="0"/>
        <v>21303.153900000001</v>
      </c>
    </row>
    <row r="11" spans="1:9" ht="15.75">
      <c r="A11" s="3" t="s">
        <v>26</v>
      </c>
      <c r="B11" s="4" t="s">
        <v>76</v>
      </c>
      <c r="C11" s="6">
        <v>38.36</v>
      </c>
      <c r="D11" s="5" t="s">
        <v>11</v>
      </c>
      <c r="E11" s="5">
        <v>52.39</v>
      </c>
      <c r="F11" s="5" t="s">
        <v>11</v>
      </c>
      <c r="G11" s="5">
        <v>756.83</v>
      </c>
      <c r="H11" s="32">
        <f t="shared" si="0"/>
        <v>39650.323700000001</v>
      </c>
    </row>
    <row r="12" spans="1:9" ht="15.75">
      <c r="A12" s="3" t="s">
        <v>28</v>
      </c>
      <c r="B12" s="4" t="s">
        <v>77</v>
      </c>
      <c r="C12" s="6">
        <v>30.45</v>
      </c>
      <c r="D12" s="5" t="s">
        <v>11</v>
      </c>
      <c r="E12" s="5">
        <v>54.07</v>
      </c>
      <c r="F12" s="5" t="s">
        <v>11</v>
      </c>
      <c r="G12" s="5">
        <v>482.26</v>
      </c>
      <c r="H12" s="32">
        <f t="shared" si="0"/>
        <v>26075.798200000001</v>
      </c>
    </row>
    <row r="13" spans="1:9">
      <c r="A13" s="26"/>
      <c r="B13" s="52"/>
      <c r="C13" s="52"/>
      <c r="D13" s="52"/>
      <c r="E13" s="52"/>
      <c r="F13" s="52"/>
      <c r="G13" s="52"/>
      <c r="H13" s="27">
        <f>SUM(H5:H12)</f>
        <v>577316.68105999986</v>
      </c>
    </row>
    <row r="14" spans="1:9">
      <c r="A14" s="19"/>
      <c r="B14" s="28"/>
      <c r="C14" s="28"/>
      <c r="D14" s="28"/>
      <c r="E14" s="28"/>
      <c r="F14" s="28"/>
      <c r="G14" s="28"/>
      <c r="H14" s="29"/>
    </row>
    <row r="15" spans="1:9">
      <c r="A15" s="19"/>
      <c r="B15" s="28"/>
      <c r="C15" s="28"/>
      <c r="D15" s="28"/>
      <c r="E15" s="28"/>
      <c r="F15" s="28"/>
      <c r="G15" s="28"/>
      <c r="H15" s="29"/>
    </row>
    <row r="16" spans="1:9" ht="47.25" customHeight="1">
      <c r="B16" s="53" t="s">
        <v>34</v>
      </c>
      <c r="C16" s="53"/>
      <c r="D16" s="53"/>
      <c r="E16" s="53"/>
      <c r="F16" s="53"/>
      <c r="G16" s="53"/>
      <c r="H16" s="53"/>
    </row>
    <row r="19" ht="50.25" customHeight="1"/>
  </sheetData>
  <mergeCells count="5">
    <mergeCell ref="A1:H1"/>
    <mergeCell ref="A2:H2"/>
    <mergeCell ref="A3:H3"/>
    <mergeCell ref="B13:G13"/>
    <mergeCell ref="B16:H16"/>
  </mergeCells>
  <pageMargins left="0.34" right="0.26"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dimension ref="A1:G17"/>
  <sheetViews>
    <sheetView topLeftCell="A10" workbookViewId="0">
      <selection activeCell="C5" sqref="C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47" t="s">
        <v>0</v>
      </c>
      <c r="B1" s="48"/>
      <c r="C1" s="48"/>
      <c r="D1" s="48"/>
      <c r="E1" s="48"/>
      <c r="F1" s="48"/>
      <c r="G1" s="17"/>
    </row>
    <row r="2" spans="1:7" ht="18.75">
      <c r="A2" s="49" t="s">
        <v>1</v>
      </c>
      <c r="B2" s="50"/>
      <c r="C2" s="50"/>
      <c r="D2" s="50"/>
      <c r="E2" s="50"/>
      <c r="F2" s="50"/>
      <c r="G2" s="17"/>
    </row>
    <row r="3" spans="1:7" ht="21.75" customHeight="1">
      <c r="A3" s="51" t="s">
        <v>111</v>
      </c>
      <c r="B3" s="51"/>
      <c r="C3" s="51"/>
      <c r="D3" s="51"/>
      <c r="E3" s="51"/>
      <c r="F3" s="51"/>
      <c r="G3" s="21"/>
    </row>
    <row r="4" spans="1:7">
      <c r="A4" s="1" t="s">
        <v>3</v>
      </c>
      <c r="B4" s="1" t="s">
        <v>4</v>
      </c>
      <c r="C4" s="1" t="s">
        <v>54</v>
      </c>
      <c r="D4" s="1" t="s">
        <v>38</v>
      </c>
      <c r="E4" s="1" t="s">
        <v>39</v>
      </c>
      <c r="F4" s="1" t="s">
        <v>40</v>
      </c>
    </row>
    <row r="5" spans="1:7" ht="25.5">
      <c r="A5" s="5">
        <v>1</v>
      </c>
      <c r="B5" s="4" t="s">
        <v>94</v>
      </c>
      <c r="C5" s="5">
        <v>15</v>
      </c>
      <c r="D5" s="5" t="s">
        <v>42</v>
      </c>
      <c r="E5" s="5">
        <v>243.77</v>
      </c>
      <c r="F5" s="6">
        <f t="shared" ref="F5:F11" si="0">E5*C5</f>
        <v>3656.55</v>
      </c>
      <c r="G5" s="34"/>
    </row>
    <row r="6" spans="1:7" ht="25.5">
      <c r="A6" s="3" t="s">
        <v>112</v>
      </c>
      <c r="B6" s="4" t="s">
        <v>113</v>
      </c>
      <c r="C6" s="6">
        <v>5</v>
      </c>
      <c r="D6" s="5" t="s">
        <v>43</v>
      </c>
      <c r="E6" s="5">
        <v>2781</v>
      </c>
      <c r="F6" s="6">
        <f t="shared" si="0"/>
        <v>13905</v>
      </c>
    </row>
    <row r="7" spans="1:7" ht="38.25">
      <c r="A7" s="3" t="s">
        <v>114</v>
      </c>
      <c r="B7" s="24" t="s">
        <v>115</v>
      </c>
      <c r="C7" s="6">
        <v>26.63</v>
      </c>
      <c r="D7" s="5" t="s">
        <v>11</v>
      </c>
      <c r="E7" s="5">
        <v>3921.08</v>
      </c>
      <c r="F7" s="6">
        <f t="shared" si="0"/>
        <v>104418.36039999999</v>
      </c>
    </row>
    <row r="8" spans="1:7" ht="42">
      <c r="A8" s="3" t="s">
        <v>116</v>
      </c>
      <c r="B8" s="4" t="s">
        <v>117</v>
      </c>
      <c r="C8" s="6">
        <v>171.74</v>
      </c>
      <c r="D8" s="5" t="s">
        <v>84</v>
      </c>
      <c r="E8" s="5">
        <v>182.24</v>
      </c>
      <c r="F8" s="6">
        <f t="shared" si="0"/>
        <v>31297.897600000004</v>
      </c>
    </row>
    <row r="9" spans="1:7" ht="102">
      <c r="A9" s="3" t="s">
        <v>98</v>
      </c>
      <c r="B9" s="4" t="s">
        <v>17</v>
      </c>
      <c r="C9" s="6">
        <v>1.37</v>
      </c>
      <c r="D9" s="5" t="s">
        <v>11</v>
      </c>
      <c r="E9" s="5">
        <v>6543.32</v>
      </c>
      <c r="F9" s="6">
        <f t="shared" si="0"/>
        <v>8964.3484000000008</v>
      </c>
    </row>
    <row r="10" spans="1:7" ht="18.75">
      <c r="A10" s="3">
        <v>6</v>
      </c>
      <c r="B10" s="25" t="s">
        <v>47</v>
      </c>
      <c r="C10" s="6"/>
      <c r="D10" s="5"/>
      <c r="E10" s="5"/>
      <c r="F10" s="6"/>
    </row>
    <row r="11" spans="1:7" ht="15.75">
      <c r="A11" s="3">
        <v>7</v>
      </c>
      <c r="B11" s="4" t="s">
        <v>49</v>
      </c>
      <c r="C11" s="6">
        <v>12.65</v>
      </c>
      <c r="D11" s="5" t="s">
        <v>11</v>
      </c>
      <c r="E11" s="5">
        <v>788.13</v>
      </c>
      <c r="F11" s="6">
        <f t="shared" si="0"/>
        <v>9969.8445000000011</v>
      </c>
    </row>
    <row r="12" spans="1:7" ht="15.75">
      <c r="A12" s="3">
        <v>8</v>
      </c>
      <c r="B12" s="4" t="s">
        <v>77</v>
      </c>
      <c r="C12" s="6">
        <v>1.17</v>
      </c>
      <c r="D12" s="5" t="s">
        <v>11</v>
      </c>
      <c r="E12" s="5">
        <v>482.26</v>
      </c>
      <c r="F12" s="6">
        <f>E12*C12</f>
        <v>564.24419999999998</v>
      </c>
    </row>
    <row r="13" spans="1:7">
      <c r="A13" s="3">
        <v>9</v>
      </c>
      <c r="B13" s="4" t="s">
        <v>118</v>
      </c>
      <c r="C13" s="6">
        <v>10812</v>
      </c>
      <c r="D13" s="5" t="s">
        <v>119</v>
      </c>
      <c r="E13" s="5">
        <v>780.22</v>
      </c>
      <c r="F13" s="6">
        <f>E13*C13/1000</f>
        <v>8435.7386400000014</v>
      </c>
    </row>
    <row r="14" spans="1:7">
      <c r="A14" s="35"/>
      <c r="B14" s="36"/>
      <c r="C14" s="58" t="s">
        <v>120</v>
      </c>
      <c r="D14" s="59"/>
      <c r="E14" s="60"/>
      <c r="F14" s="27">
        <f>SUM(F5:F13)</f>
        <v>181211.98373999997</v>
      </c>
    </row>
    <row r="15" spans="1:7">
      <c r="A15" s="19"/>
      <c r="B15" s="28"/>
      <c r="C15" s="28"/>
      <c r="D15" s="28"/>
      <c r="E15" s="28"/>
      <c r="F15" s="29"/>
    </row>
    <row r="16" spans="1:7">
      <c r="A16" s="19"/>
      <c r="B16" s="28"/>
      <c r="C16" s="28"/>
      <c r="D16" s="28"/>
      <c r="E16" s="28"/>
      <c r="F16" s="29"/>
    </row>
    <row r="17" spans="2:6" ht="50.25" customHeight="1">
      <c r="B17" s="53" t="s">
        <v>121</v>
      </c>
      <c r="C17" s="53"/>
      <c r="D17" s="53"/>
      <c r="E17" s="53"/>
      <c r="F17" s="53"/>
    </row>
  </sheetData>
  <mergeCells count="5">
    <mergeCell ref="A1:F1"/>
    <mergeCell ref="A2:F2"/>
    <mergeCell ref="A3:F3"/>
    <mergeCell ref="C14:E14"/>
    <mergeCell ref="B17:F17"/>
  </mergeCells>
  <pageMargins left="0.36" right="0.35"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dimension ref="A1:I18"/>
  <sheetViews>
    <sheetView topLeftCell="A13" workbookViewId="0">
      <selection activeCell="H25" sqref="H25"/>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1.28515625" customWidth="1"/>
  </cols>
  <sheetData>
    <row r="1" spans="1:9" ht="18.75">
      <c r="A1" s="47" t="s">
        <v>0</v>
      </c>
      <c r="B1" s="48"/>
      <c r="C1" s="48"/>
      <c r="D1" s="48"/>
      <c r="E1" s="48"/>
      <c r="F1" s="48"/>
      <c r="G1" s="48"/>
      <c r="H1" s="48"/>
      <c r="I1" s="17"/>
    </row>
    <row r="2" spans="1:9" ht="18.75">
      <c r="A2" s="49" t="s">
        <v>1</v>
      </c>
      <c r="B2" s="50"/>
      <c r="C2" s="50"/>
      <c r="D2" s="50"/>
      <c r="E2" s="50"/>
      <c r="F2" s="50"/>
      <c r="G2" s="50"/>
      <c r="H2" s="50"/>
      <c r="I2" s="17"/>
    </row>
    <row r="3" spans="1:9" ht="18.75" customHeight="1">
      <c r="A3" s="51" t="s">
        <v>108</v>
      </c>
      <c r="B3" s="51"/>
      <c r="C3" s="51"/>
      <c r="D3" s="51"/>
      <c r="E3" s="51"/>
      <c r="F3" s="51"/>
      <c r="G3" s="51"/>
      <c r="H3" s="51"/>
      <c r="I3" s="21"/>
    </row>
    <row r="4" spans="1:9">
      <c r="A4" s="1" t="s">
        <v>3</v>
      </c>
      <c r="B4" s="1" t="s">
        <v>4</v>
      </c>
      <c r="C4" s="1">
        <v>1</v>
      </c>
      <c r="D4" s="1">
        <v>2</v>
      </c>
      <c r="E4" s="1" t="s">
        <v>5</v>
      </c>
      <c r="F4" s="1" t="s">
        <v>38</v>
      </c>
      <c r="G4" s="1" t="s">
        <v>39</v>
      </c>
      <c r="H4" s="1" t="s">
        <v>40</v>
      </c>
    </row>
    <row r="5" spans="1:9" ht="114.75">
      <c r="A5" s="3" t="s">
        <v>9</v>
      </c>
      <c r="B5" s="4" t="s">
        <v>10</v>
      </c>
      <c r="C5" s="6">
        <v>5.0999999999999996</v>
      </c>
      <c r="D5" s="6">
        <v>12.74</v>
      </c>
      <c r="E5" s="5">
        <v>50.03</v>
      </c>
      <c r="F5" s="5" t="s">
        <v>43</v>
      </c>
      <c r="G5" s="5">
        <v>112.53</v>
      </c>
      <c r="H5" s="32">
        <f t="shared" ref="H5:H14" si="0">G5*E5</f>
        <v>5629.8759</v>
      </c>
    </row>
    <row r="6" spans="1:9" ht="89.25">
      <c r="A6" s="3" t="s">
        <v>44</v>
      </c>
      <c r="B6" s="24" t="s">
        <v>55</v>
      </c>
      <c r="C6" s="6">
        <v>0.42470000000000002</v>
      </c>
      <c r="D6" s="6">
        <v>1.06</v>
      </c>
      <c r="E6" s="5">
        <v>20.25</v>
      </c>
      <c r="F6" s="5" t="s">
        <v>11</v>
      </c>
      <c r="G6" s="5">
        <v>228.47</v>
      </c>
      <c r="H6" s="32">
        <f t="shared" si="0"/>
        <v>4626.5174999999999</v>
      </c>
    </row>
    <row r="7" spans="1:9" ht="63.75">
      <c r="A7" s="3" t="s">
        <v>14</v>
      </c>
      <c r="B7" s="4" t="s">
        <v>15</v>
      </c>
      <c r="C7" s="6">
        <v>0.70679999999999998</v>
      </c>
      <c r="D7" s="6">
        <v>1.7668999999999999</v>
      </c>
      <c r="E7" s="5">
        <v>33.74</v>
      </c>
      <c r="F7" s="5" t="s">
        <v>11</v>
      </c>
      <c r="G7" s="5">
        <v>1191.77</v>
      </c>
      <c r="H7" s="32">
        <f t="shared" si="0"/>
        <v>40210.319800000005</v>
      </c>
    </row>
    <row r="8" spans="1:9" ht="102">
      <c r="A8" s="3" t="s">
        <v>16</v>
      </c>
      <c r="B8" s="4" t="s">
        <v>17</v>
      </c>
      <c r="C8" s="6">
        <v>1.2402</v>
      </c>
      <c r="D8" s="6">
        <v>1.5148999999999999</v>
      </c>
      <c r="E8" s="5">
        <v>31.15</v>
      </c>
      <c r="F8" s="5" t="s">
        <v>11</v>
      </c>
      <c r="G8" s="5">
        <v>6543.32</v>
      </c>
      <c r="H8" s="32">
        <f t="shared" si="0"/>
        <v>203824.41799999998</v>
      </c>
    </row>
    <row r="9" spans="1:9" ht="18.75">
      <c r="A9" s="3">
        <v>5</v>
      </c>
      <c r="B9" s="25" t="s">
        <v>47</v>
      </c>
      <c r="C9" s="6"/>
      <c r="D9" s="6"/>
      <c r="E9" s="5"/>
      <c r="F9" s="5"/>
      <c r="G9" s="5"/>
      <c r="H9" s="32"/>
    </row>
    <row r="10" spans="1:9" ht="15.75">
      <c r="A10" s="3" t="s">
        <v>24</v>
      </c>
      <c r="B10" s="4" t="s">
        <v>109</v>
      </c>
      <c r="C10" s="6">
        <v>0.42470000000000002</v>
      </c>
      <c r="D10" s="6">
        <v>1.06</v>
      </c>
      <c r="E10" s="5">
        <v>20.25</v>
      </c>
      <c r="F10" s="5" t="s">
        <v>11</v>
      </c>
      <c r="G10" s="5">
        <v>364.32</v>
      </c>
      <c r="H10" s="32">
        <f t="shared" si="0"/>
        <v>7377.48</v>
      </c>
    </row>
    <row r="11" spans="1:9" ht="15.75">
      <c r="A11" s="3" t="s">
        <v>22</v>
      </c>
      <c r="B11" s="4" t="s">
        <v>49</v>
      </c>
      <c r="C11" s="6">
        <v>1.7726</v>
      </c>
      <c r="D11" s="6">
        <v>2.92</v>
      </c>
      <c r="E11" s="5">
        <v>13.38</v>
      </c>
      <c r="F11" s="5" t="s">
        <v>11</v>
      </c>
      <c r="G11" s="5">
        <v>710.13</v>
      </c>
      <c r="H11" s="32">
        <f t="shared" si="0"/>
        <v>9501.5393999999997</v>
      </c>
    </row>
    <row r="12" spans="1:9" ht="15.75">
      <c r="A12" s="3" t="s">
        <v>26</v>
      </c>
      <c r="B12" s="4" t="s">
        <v>110</v>
      </c>
      <c r="C12" s="6">
        <v>2.4900000000000002</v>
      </c>
      <c r="D12" s="6">
        <v>5.3064999999999998</v>
      </c>
      <c r="E12" s="5">
        <v>33.74</v>
      </c>
      <c r="F12" s="5" t="s">
        <v>11</v>
      </c>
      <c r="G12" s="5">
        <v>756.83</v>
      </c>
      <c r="H12" s="32">
        <f t="shared" si="0"/>
        <v>25535.444200000002</v>
      </c>
    </row>
    <row r="13" spans="1:9" ht="15.75">
      <c r="A13" s="3" t="s">
        <v>28</v>
      </c>
      <c r="B13" s="4" t="s">
        <v>77</v>
      </c>
      <c r="C13" s="6">
        <v>1.8469</v>
      </c>
      <c r="D13" s="6">
        <v>1.6045</v>
      </c>
      <c r="E13" s="5">
        <v>26.75</v>
      </c>
      <c r="F13" s="5" t="s">
        <v>11</v>
      </c>
      <c r="G13" s="5">
        <v>482.26</v>
      </c>
      <c r="H13" s="32">
        <f t="shared" si="0"/>
        <v>12900.455</v>
      </c>
    </row>
    <row r="14" spans="1:9" ht="15.75">
      <c r="A14" s="3" t="s">
        <v>30</v>
      </c>
      <c r="B14" s="4" t="s">
        <v>33</v>
      </c>
      <c r="C14" s="6">
        <v>5.0999999999999996</v>
      </c>
      <c r="D14" s="6">
        <v>12.74</v>
      </c>
      <c r="E14" s="5">
        <v>50</v>
      </c>
      <c r="F14" s="5" t="s">
        <v>11</v>
      </c>
      <c r="G14" s="5">
        <v>167.7</v>
      </c>
      <c r="H14" s="32">
        <f t="shared" si="0"/>
        <v>8385</v>
      </c>
    </row>
    <row r="15" spans="1:9">
      <c r="A15" s="26"/>
      <c r="B15" s="52"/>
      <c r="C15" s="52"/>
      <c r="D15" s="52"/>
      <c r="E15" s="52"/>
      <c r="F15" s="52"/>
      <c r="G15" s="52"/>
      <c r="H15" s="27">
        <f>SUM(H5:H14)</f>
        <v>317991.04980000004</v>
      </c>
    </row>
    <row r="16" spans="1:9">
      <c r="A16" s="19"/>
      <c r="B16" s="28"/>
      <c r="C16" s="28"/>
      <c r="D16" s="28"/>
      <c r="E16" s="28"/>
      <c r="F16" s="28"/>
      <c r="G16" s="28"/>
      <c r="H16" s="29"/>
    </row>
    <row r="17" spans="1:8" ht="9.75" customHeight="1">
      <c r="A17" s="19"/>
      <c r="B17" s="28"/>
      <c r="C17" s="28"/>
      <c r="D17" s="28"/>
      <c r="E17" s="28"/>
      <c r="F17" s="28"/>
      <c r="G17" s="28"/>
      <c r="H17" s="29"/>
    </row>
    <row r="18" spans="1:8" ht="60" customHeight="1">
      <c r="B18" s="53" t="s">
        <v>107</v>
      </c>
      <c r="C18" s="53"/>
      <c r="D18" s="53"/>
      <c r="E18" s="53"/>
      <c r="F18" s="53"/>
      <c r="G18" s="53"/>
      <c r="H18" s="53"/>
    </row>
  </sheetData>
  <mergeCells count="5">
    <mergeCell ref="A1:H1"/>
    <mergeCell ref="A2:H2"/>
    <mergeCell ref="A3:H3"/>
    <mergeCell ref="B15:G15"/>
    <mergeCell ref="B18:H18"/>
  </mergeCells>
  <pageMargins left="0.18" right="0.2"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dimension ref="A1:J19"/>
  <sheetViews>
    <sheetView topLeftCell="A13" workbookViewId="0">
      <selection activeCell="F6" sqref="F6"/>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47" t="s">
        <v>0</v>
      </c>
      <c r="B1" s="48"/>
      <c r="C1" s="48"/>
      <c r="D1" s="48"/>
      <c r="E1" s="48"/>
      <c r="F1" s="48"/>
      <c r="G1" s="48"/>
      <c r="H1" s="48"/>
      <c r="I1" s="48"/>
      <c r="J1" s="17"/>
    </row>
    <row r="2" spans="1:10" ht="18.75">
      <c r="A2" s="49" t="s">
        <v>1</v>
      </c>
      <c r="B2" s="50"/>
      <c r="C2" s="50"/>
      <c r="D2" s="50"/>
      <c r="E2" s="50"/>
      <c r="F2" s="50"/>
      <c r="G2" s="50"/>
      <c r="H2" s="50"/>
      <c r="I2" s="50"/>
      <c r="J2" s="17"/>
    </row>
    <row r="3" spans="1:10" ht="26.25" customHeight="1">
      <c r="A3" s="61" t="s">
        <v>93</v>
      </c>
      <c r="B3" s="61"/>
      <c r="C3" s="61"/>
      <c r="D3" s="61"/>
      <c r="E3" s="61"/>
      <c r="F3" s="61"/>
      <c r="G3" s="61"/>
      <c r="H3" s="61"/>
      <c r="I3" s="61"/>
      <c r="J3" s="21"/>
    </row>
    <row r="4" spans="1:10">
      <c r="A4" s="1" t="s">
        <v>3</v>
      </c>
      <c r="B4" s="1" t="s">
        <v>4</v>
      </c>
      <c r="C4" s="1">
        <v>1</v>
      </c>
      <c r="D4" s="1">
        <v>2</v>
      </c>
      <c r="E4" s="1">
        <v>3</v>
      </c>
      <c r="F4" s="1" t="s">
        <v>5</v>
      </c>
      <c r="G4" s="1" t="s">
        <v>38</v>
      </c>
      <c r="H4" s="1" t="s">
        <v>39</v>
      </c>
      <c r="I4" s="1" t="s">
        <v>40</v>
      </c>
    </row>
    <row r="5" spans="1:10" ht="25.5">
      <c r="A5" s="5">
        <v>1</v>
      </c>
      <c r="B5" s="33" t="s">
        <v>94</v>
      </c>
      <c r="C5" s="5">
        <v>2</v>
      </c>
      <c r="D5" s="5">
        <v>2</v>
      </c>
      <c r="E5" s="5">
        <v>2</v>
      </c>
      <c r="F5" s="5">
        <v>3</v>
      </c>
      <c r="G5" s="5" t="s">
        <v>42</v>
      </c>
      <c r="H5" s="5">
        <v>243.77</v>
      </c>
      <c r="I5" s="32">
        <f>H5*F5</f>
        <v>731.31000000000006</v>
      </c>
    </row>
    <row r="6" spans="1:10" ht="114.75">
      <c r="A6" s="3" t="s">
        <v>95</v>
      </c>
      <c r="B6" s="4" t="s">
        <v>10</v>
      </c>
      <c r="C6" s="6">
        <v>8.1</v>
      </c>
      <c r="D6" s="6">
        <v>5.95</v>
      </c>
      <c r="E6" s="6">
        <v>8.6</v>
      </c>
      <c r="F6" s="5">
        <v>105.91</v>
      </c>
      <c r="G6" s="5" t="s">
        <v>43</v>
      </c>
      <c r="H6" s="5">
        <v>112.53</v>
      </c>
      <c r="I6" s="32">
        <f t="shared" ref="I6:I15" si="0">H6*F6</f>
        <v>11918.052299999999</v>
      </c>
    </row>
    <row r="7" spans="1:10" ht="89.25">
      <c r="A7" s="3" t="s">
        <v>96</v>
      </c>
      <c r="B7" s="24" t="s">
        <v>55</v>
      </c>
      <c r="C7" s="6">
        <v>0.62</v>
      </c>
      <c r="D7" s="6">
        <v>0.49554999999999999</v>
      </c>
      <c r="E7" s="6">
        <v>0.66</v>
      </c>
      <c r="F7" s="5">
        <v>36.1</v>
      </c>
      <c r="G7" s="5" t="s">
        <v>11</v>
      </c>
      <c r="H7" s="5">
        <v>228.47</v>
      </c>
      <c r="I7" s="32">
        <f t="shared" si="0"/>
        <v>8247.7669999999998</v>
      </c>
    </row>
    <row r="8" spans="1:10" ht="63.75">
      <c r="A8" s="3" t="s">
        <v>97</v>
      </c>
      <c r="B8" s="4" t="s">
        <v>15</v>
      </c>
      <c r="C8" s="6">
        <v>1.0366</v>
      </c>
      <c r="D8" s="6">
        <v>0.82450000000000001</v>
      </c>
      <c r="E8" s="6">
        <v>1.1013999999999999</v>
      </c>
      <c r="F8" s="5">
        <v>60.22</v>
      </c>
      <c r="G8" s="5" t="s">
        <v>11</v>
      </c>
      <c r="H8" s="5">
        <v>1191.77</v>
      </c>
      <c r="I8" s="32">
        <f t="shared" si="0"/>
        <v>71768.3894</v>
      </c>
    </row>
    <row r="9" spans="1:10" ht="102">
      <c r="A9" s="3" t="s">
        <v>98</v>
      </c>
      <c r="B9" s="4" t="s">
        <v>17</v>
      </c>
      <c r="C9" s="6">
        <v>2.8611300000000002</v>
      </c>
      <c r="D9" s="6">
        <v>1.631</v>
      </c>
      <c r="E9" s="6">
        <v>3.3584999999999998</v>
      </c>
      <c r="F9" s="5">
        <v>60.17</v>
      </c>
      <c r="G9" s="5" t="s">
        <v>11</v>
      </c>
      <c r="H9" s="5">
        <v>6543.32</v>
      </c>
      <c r="I9" s="32">
        <f t="shared" si="0"/>
        <v>393711.56439999997</v>
      </c>
    </row>
    <row r="10" spans="1:10" ht="18.75">
      <c r="A10" s="3">
        <v>10</v>
      </c>
      <c r="B10" s="25" t="s">
        <v>47</v>
      </c>
      <c r="C10" s="6"/>
      <c r="D10" s="6"/>
      <c r="E10" s="6"/>
      <c r="F10" s="5"/>
      <c r="G10" s="5"/>
      <c r="H10" s="5"/>
      <c r="I10" s="32"/>
    </row>
    <row r="11" spans="1:10" ht="15.75">
      <c r="A11" s="3" t="s">
        <v>24</v>
      </c>
      <c r="B11" s="4" t="s">
        <v>74</v>
      </c>
      <c r="C11" s="6">
        <v>0.62290000000000001</v>
      </c>
      <c r="D11" s="6">
        <v>0.49554999999999999</v>
      </c>
      <c r="E11" s="6">
        <v>0.66</v>
      </c>
      <c r="F11" s="5">
        <v>36.1</v>
      </c>
      <c r="G11" s="5" t="s">
        <v>11</v>
      </c>
      <c r="H11" s="5">
        <v>377.8</v>
      </c>
      <c r="I11" s="32">
        <f t="shared" si="0"/>
        <v>13638.580000000002</v>
      </c>
    </row>
    <row r="12" spans="1:10" ht="15.75">
      <c r="A12" s="3" t="s">
        <v>22</v>
      </c>
      <c r="B12" s="4" t="s">
        <v>75</v>
      </c>
      <c r="C12" s="6">
        <v>3.0654400000000002</v>
      </c>
      <c r="D12" s="6">
        <v>2.15</v>
      </c>
      <c r="E12" s="6">
        <v>3.43</v>
      </c>
      <c r="F12" s="5">
        <v>25.87</v>
      </c>
      <c r="G12" s="5" t="s">
        <v>11</v>
      </c>
      <c r="H12" s="5">
        <v>788.13</v>
      </c>
      <c r="I12" s="32">
        <f t="shared" si="0"/>
        <v>20388.9231</v>
      </c>
    </row>
    <row r="13" spans="1:10" ht="15.75">
      <c r="A13" s="3" t="s">
        <v>26</v>
      </c>
      <c r="B13" s="4" t="s">
        <v>99</v>
      </c>
      <c r="C13" s="6">
        <v>3.7549999999999999</v>
      </c>
      <c r="D13" s="6">
        <v>2.9058000000000002</v>
      </c>
      <c r="E13" s="6">
        <v>3.99</v>
      </c>
      <c r="F13" s="5">
        <v>60.22</v>
      </c>
      <c r="G13" s="5" t="s">
        <v>11</v>
      </c>
      <c r="H13" s="5">
        <v>756.83</v>
      </c>
      <c r="I13" s="32">
        <f t="shared" si="0"/>
        <v>45576.302600000003</v>
      </c>
    </row>
    <row r="14" spans="1:10" ht="15.75">
      <c r="A14" s="3" t="s">
        <v>28</v>
      </c>
      <c r="B14" s="4" t="s">
        <v>77</v>
      </c>
      <c r="C14" s="6">
        <v>3.5491999999999999</v>
      </c>
      <c r="D14" s="6">
        <v>2.3199999999999998</v>
      </c>
      <c r="E14" s="6">
        <v>4.12</v>
      </c>
      <c r="F14" s="5">
        <v>51.75</v>
      </c>
      <c r="G14" s="5" t="s">
        <v>11</v>
      </c>
      <c r="H14" s="5">
        <v>482.26</v>
      </c>
      <c r="I14" s="32">
        <f t="shared" si="0"/>
        <v>24956.954999999998</v>
      </c>
    </row>
    <row r="15" spans="1:10" ht="15.75">
      <c r="A15" s="3" t="s">
        <v>30</v>
      </c>
      <c r="B15" s="4" t="s">
        <v>33</v>
      </c>
      <c r="C15" s="6">
        <v>8.1</v>
      </c>
      <c r="D15" s="6">
        <v>5.95</v>
      </c>
      <c r="E15" s="6">
        <v>8.6</v>
      </c>
      <c r="F15" s="5">
        <v>105.91</v>
      </c>
      <c r="G15" s="5" t="s">
        <v>11</v>
      </c>
      <c r="H15" s="5">
        <v>167.71</v>
      </c>
      <c r="I15" s="32">
        <f t="shared" si="0"/>
        <v>17762.166099999999</v>
      </c>
    </row>
    <row r="16" spans="1:10">
      <c r="A16" s="26"/>
      <c r="B16" s="52"/>
      <c r="C16" s="52"/>
      <c r="D16" s="52"/>
      <c r="E16" s="52"/>
      <c r="F16" s="52"/>
      <c r="G16" s="52"/>
      <c r="H16" s="52"/>
      <c r="I16" s="27">
        <f>SUM(I5:I15)</f>
        <v>608700.00990000006</v>
      </c>
    </row>
    <row r="17" spans="1:9">
      <c r="A17" s="19"/>
      <c r="B17" s="28"/>
      <c r="C17" s="28"/>
      <c r="D17" s="28"/>
      <c r="E17" s="28"/>
      <c r="F17" s="28"/>
      <c r="G17" s="28"/>
      <c r="H17" s="28"/>
      <c r="I17" s="29"/>
    </row>
    <row r="18" spans="1:9" ht="9.75" customHeight="1">
      <c r="A18" s="19"/>
      <c r="B18" s="28"/>
      <c r="C18" s="28"/>
      <c r="D18" s="28"/>
      <c r="E18" s="28"/>
      <c r="F18" s="28"/>
      <c r="G18" s="28"/>
      <c r="H18" s="28"/>
      <c r="I18" s="29"/>
    </row>
    <row r="19" spans="1:9" ht="60" customHeight="1">
      <c r="B19" s="53" t="s">
        <v>34</v>
      </c>
      <c r="C19" s="53"/>
      <c r="D19" s="53"/>
      <c r="E19" s="53"/>
      <c r="F19" s="53"/>
      <c r="G19" s="53"/>
      <c r="H19" s="53"/>
      <c r="I19" s="53"/>
    </row>
  </sheetData>
  <mergeCells count="5">
    <mergeCell ref="A1:I1"/>
    <mergeCell ref="A2:I2"/>
    <mergeCell ref="A3:I3"/>
    <mergeCell ref="B16:H16"/>
    <mergeCell ref="B19:I19"/>
  </mergeCells>
  <pageMargins left="0.28000000000000003" right="0.16"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dimension ref="A1:G23"/>
  <sheetViews>
    <sheetView topLeftCell="A16" workbookViewId="0">
      <selection activeCell="E30" sqref="E3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4" t="s">
        <v>0</v>
      </c>
      <c r="B1" s="54"/>
      <c r="C1" s="54"/>
      <c r="D1" s="54"/>
      <c r="E1" s="54"/>
      <c r="F1" s="54"/>
      <c r="G1" s="17"/>
    </row>
    <row r="2" spans="1:7" ht="18.75">
      <c r="A2" s="54" t="s">
        <v>1</v>
      </c>
      <c r="B2" s="54"/>
      <c r="C2" s="54"/>
      <c r="D2" s="54"/>
      <c r="E2" s="54"/>
      <c r="F2" s="54"/>
      <c r="G2" s="17"/>
    </row>
    <row r="3" spans="1:7" ht="23.25" customHeight="1">
      <c r="A3" s="51" t="s">
        <v>161</v>
      </c>
      <c r="B3" s="51"/>
      <c r="C3" s="51"/>
      <c r="D3" s="51"/>
      <c r="E3" s="51"/>
      <c r="F3" s="51"/>
      <c r="G3" s="21"/>
    </row>
    <row r="4" spans="1:7">
      <c r="A4" s="1" t="s">
        <v>3</v>
      </c>
      <c r="B4" s="1" t="s">
        <v>4</v>
      </c>
      <c r="C4" s="1" t="s">
        <v>54</v>
      </c>
      <c r="D4" s="1" t="s">
        <v>38</v>
      </c>
      <c r="E4" s="1" t="s">
        <v>39</v>
      </c>
      <c r="F4" s="1" t="s">
        <v>40</v>
      </c>
    </row>
    <row r="5" spans="1:7" ht="114.75">
      <c r="A5" s="3" t="s">
        <v>9</v>
      </c>
      <c r="B5" s="4" t="s">
        <v>162</v>
      </c>
      <c r="C5" s="6">
        <v>152.91999999999999</v>
      </c>
      <c r="D5" s="5" t="s">
        <v>43</v>
      </c>
      <c r="E5" s="5">
        <v>112.53</v>
      </c>
      <c r="F5" s="23">
        <f>E5*C5</f>
        <v>17208.087599999999</v>
      </c>
    </row>
    <row r="6" spans="1:7" ht="89.25">
      <c r="A6" s="3" t="s">
        <v>44</v>
      </c>
      <c r="B6" s="24" t="s">
        <v>55</v>
      </c>
      <c r="C6" s="6">
        <v>12.74</v>
      </c>
      <c r="D6" s="5" t="s">
        <v>11</v>
      </c>
      <c r="E6" s="5">
        <v>228.47</v>
      </c>
      <c r="F6" s="23">
        <f t="shared" ref="F6:F18" si="0">E6*C6</f>
        <v>2910.7078000000001</v>
      </c>
    </row>
    <row r="7" spans="1:7" ht="63.75">
      <c r="A7" s="3" t="s">
        <v>14</v>
      </c>
      <c r="B7" s="4" t="s">
        <v>15</v>
      </c>
      <c r="C7" s="6">
        <v>21.24</v>
      </c>
      <c r="D7" s="5" t="s">
        <v>11</v>
      </c>
      <c r="E7" s="5">
        <v>1191.77</v>
      </c>
      <c r="F7" s="23">
        <f t="shared" si="0"/>
        <v>25313.194799999997</v>
      </c>
    </row>
    <row r="8" spans="1:7" ht="102">
      <c r="A8" s="3" t="s">
        <v>16</v>
      </c>
      <c r="B8" s="4" t="s">
        <v>66</v>
      </c>
      <c r="C8" s="6">
        <v>12.74</v>
      </c>
      <c r="D8" s="5" t="s">
        <v>11</v>
      </c>
      <c r="E8" s="5">
        <v>5913.66</v>
      </c>
      <c r="F8" s="23">
        <f t="shared" si="0"/>
        <v>75340.028399999996</v>
      </c>
    </row>
    <row r="9" spans="1:7" ht="102">
      <c r="A9" s="3" t="s">
        <v>16</v>
      </c>
      <c r="B9" s="4" t="s">
        <v>17</v>
      </c>
      <c r="C9" s="6">
        <v>42.48</v>
      </c>
      <c r="D9" s="5" t="s">
        <v>11</v>
      </c>
      <c r="E9" s="5">
        <v>6543.32</v>
      </c>
      <c r="F9" s="23">
        <f t="shared" si="0"/>
        <v>277960.23359999998</v>
      </c>
    </row>
    <row r="10" spans="1:7" ht="102">
      <c r="A10" s="31" t="s">
        <v>163</v>
      </c>
      <c r="B10" s="4" t="s">
        <v>70</v>
      </c>
      <c r="C10" s="6">
        <v>15.1028</v>
      </c>
      <c r="D10" s="5" t="s">
        <v>43</v>
      </c>
      <c r="E10" s="5">
        <v>6219.31</v>
      </c>
      <c r="F10" s="23">
        <f t="shared" si="0"/>
        <v>93928.995068000004</v>
      </c>
    </row>
    <row r="11" spans="1:7" ht="42">
      <c r="A11" s="31" t="s">
        <v>164</v>
      </c>
      <c r="B11" s="42" t="s">
        <v>165</v>
      </c>
      <c r="C11" s="6">
        <v>96.28</v>
      </c>
      <c r="D11" s="5" t="s">
        <v>84</v>
      </c>
      <c r="E11" s="5">
        <v>170.51</v>
      </c>
      <c r="F11" s="23">
        <f t="shared" si="0"/>
        <v>16416.702799999999</v>
      </c>
    </row>
    <row r="12" spans="1:7" ht="89.25">
      <c r="A12" s="31" t="s">
        <v>166</v>
      </c>
      <c r="B12" s="4" t="s">
        <v>72</v>
      </c>
      <c r="C12" s="40">
        <v>1.0666599999999999</v>
      </c>
      <c r="D12" s="5" t="s">
        <v>73</v>
      </c>
      <c r="E12" s="5">
        <v>53433.91</v>
      </c>
      <c r="F12" s="23">
        <f t="shared" si="0"/>
        <v>56995.814440599999</v>
      </c>
    </row>
    <row r="13" spans="1:7" ht="18.75">
      <c r="A13" s="7">
        <v>5</v>
      </c>
      <c r="B13" s="25" t="s">
        <v>47</v>
      </c>
      <c r="C13" s="6"/>
      <c r="D13" s="5"/>
      <c r="E13" s="5"/>
      <c r="F13" s="23"/>
    </row>
    <row r="14" spans="1:7">
      <c r="A14" s="7">
        <v>6</v>
      </c>
      <c r="B14" s="4" t="s">
        <v>48</v>
      </c>
      <c r="C14" s="6">
        <v>12.75</v>
      </c>
      <c r="D14" s="5" t="s">
        <v>43</v>
      </c>
      <c r="E14" s="5">
        <v>431.75</v>
      </c>
      <c r="F14" s="23">
        <f t="shared" si="0"/>
        <v>5504.8125</v>
      </c>
    </row>
    <row r="15" spans="1:7">
      <c r="A15" s="7">
        <v>7</v>
      </c>
      <c r="B15" s="4" t="s">
        <v>49</v>
      </c>
      <c r="C15" s="6">
        <v>16.48</v>
      </c>
      <c r="D15" s="5" t="s">
        <v>43</v>
      </c>
      <c r="E15" s="5">
        <v>710.13</v>
      </c>
      <c r="F15" s="23">
        <f t="shared" si="0"/>
        <v>11702.9424</v>
      </c>
    </row>
    <row r="16" spans="1:7">
      <c r="A16" s="7">
        <v>8</v>
      </c>
      <c r="B16" s="4" t="s">
        <v>167</v>
      </c>
      <c r="C16" s="6">
        <v>21.24</v>
      </c>
      <c r="D16" s="5" t="s">
        <v>43</v>
      </c>
      <c r="E16" s="5">
        <v>664.32</v>
      </c>
      <c r="F16" s="23">
        <f t="shared" si="0"/>
        <v>14110.156800000001</v>
      </c>
    </row>
    <row r="17" spans="1:6">
      <c r="A17" s="7">
        <v>9</v>
      </c>
      <c r="B17" s="4" t="s">
        <v>51</v>
      </c>
      <c r="C17" s="6">
        <v>32.950000000000003</v>
      </c>
      <c r="D17" s="5" t="s">
        <v>43</v>
      </c>
      <c r="E17" s="5">
        <v>391.29</v>
      </c>
      <c r="F17" s="23">
        <f t="shared" si="0"/>
        <v>12893.005500000001</v>
      </c>
    </row>
    <row r="18" spans="1:6">
      <c r="A18" s="7">
        <v>10</v>
      </c>
      <c r="B18" s="4" t="s">
        <v>156</v>
      </c>
      <c r="C18" s="6">
        <v>152.91999999999999</v>
      </c>
      <c r="D18" s="5" t="s">
        <v>43</v>
      </c>
      <c r="E18" s="5">
        <v>167.7</v>
      </c>
      <c r="F18" s="23">
        <f t="shared" si="0"/>
        <v>25644.683999999997</v>
      </c>
    </row>
    <row r="19" spans="1:6">
      <c r="A19" s="26"/>
      <c r="B19" s="62" t="s">
        <v>168</v>
      </c>
      <c r="C19" s="62"/>
      <c r="D19" s="62"/>
      <c r="E19" s="62"/>
      <c r="F19" s="27">
        <f>SUM(F5:F18)</f>
        <v>635929.36570859991</v>
      </c>
    </row>
    <row r="20" spans="1:6">
      <c r="A20" s="63" t="s">
        <v>34</v>
      </c>
      <c r="B20" s="64"/>
      <c r="C20" s="64"/>
      <c r="D20" s="64"/>
      <c r="E20" s="64"/>
      <c r="F20" s="65"/>
    </row>
    <row r="21" spans="1:6">
      <c r="A21" s="66"/>
      <c r="B21" s="67"/>
      <c r="C21" s="67"/>
      <c r="D21" s="67"/>
      <c r="E21" s="67"/>
      <c r="F21" s="68"/>
    </row>
    <row r="22" spans="1:6">
      <c r="A22" s="66"/>
      <c r="B22" s="67"/>
      <c r="C22" s="67"/>
      <c r="D22" s="67"/>
      <c r="E22" s="67"/>
      <c r="F22" s="68"/>
    </row>
    <row r="23" spans="1:6">
      <c r="A23" s="69"/>
      <c r="B23" s="70"/>
      <c r="C23" s="70"/>
      <c r="D23" s="70"/>
      <c r="E23" s="70"/>
      <c r="F23" s="71"/>
    </row>
  </sheetData>
  <mergeCells count="5">
    <mergeCell ref="A1:F1"/>
    <mergeCell ref="A2:F2"/>
    <mergeCell ref="A3:F3"/>
    <mergeCell ref="B19:E19"/>
    <mergeCell ref="A20:F23"/>
  </mergeCells>
  <pageMargins left="0.26" right="0.2" top="0.75" bottom="0.27" header="0.3" footer="0.17"/>
  <pageSetup orientation="portrait" verticalDpi="0" r:id="rId1"/>
</worksheet>
</file>

<file path=xl/worksheets/sheet15.xml><?xml version="1.0" encoding="utf-8"?>
<worksheet xmlns="http://schemas.openxmlformats.org/spreadsheetml/2006/main" xmlns:r="http://schemas.openxmlformats.org/officeDocument/2006/relationships">
  <dimension ref="A1:I18"/>
  <sheetViews>
    <sheetView topLeftCell="A7" workbookViewId="0">
      <selection activeCell="B21" sqref="B21"/>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47" t="s">
        <v>0</v>
      </c>
      <c r="B1" s="48"/>
      <c r="C1" s="48"/>
      <c r="D1" s="48"/>
      <c r="E1" s="48"/>
      <c r="F1" s="48"/>
      <c r="G1" s="48"/>
      <c r="H1" s="48"/>
      <c r="I1" s="17"/>
    </row>
    <row r="2" spans="1:9" ht="18.75">
      <c r="A2" s="49" t="s">
        <v>1</v>
      </c>
      <c r="B2" s="50"/>
      <c r="C2" s="50"/>
      <c r="D2" s="50"/>
      <c r="E2" s="50"/>
      <c r="F2" s="50"/>
      <c r="G2" s="50"/>
      <c r="H2" s="50"/>
      <c r="I2" s="17"/>
    </row>
    <row r="3" spans="1:9" ht="36" customHeight="1">
      <c r="A3" s="51" t="s">
        <v>134</v>
      </c>
      <c r="B3" s="51"/>
      <c r="C3" s="51"/>
      <c r="D3" s="51"/>
      <c r="E3" s="51"/>
      <c r="F3" s="51"/>
      <c r="G3" s="51"/>
      <c r="H3" s="51"/>
      <c r="I3" s="21"/>
    </row>
    <row r="4" spans="1:9">
      <c r="A4" s="1" t="s">
        <v>3</v>
      </c>
      <c r="B4" s="1" t="s">
        <v>4</v>
      </c>
      <c r="C4" s="1" t="s">
        <v>54</v>
      </c>
      <c r="D4" s="1" t="s">
        <v>38</v>
      </c>
      <c r="E4" s="1" t="s">
        <v>5</v>
      </c>
      <c r="F4" s="1" t="s">
        <v>38</v>
      </c>
      <c r="G4" s="1" t="s">
        <v>39</v>
      </c>
      <c r="H4" s="1" t="s">
        <v>40</v>
      </c>
    </row>
    <row r="5" spans="1:9" ht="114.75">
      <c r="A5" s="3" t="s">
        <v>9</v>
      </c>
      <c r="B5" s="4" t="s">
        <v>10</v>
      </c>
      <c r="C5" s="6">
        <v>57.83</v>
      </c>
      <c r="D5" s="5" t="s">
        <v>43</v>
      </c>
      <c r="E5" s="5">
        <v>79.524000000000001</v>
      </c>
      <c r="F5" s="5" t="s">
        <v>43</v>
      </c>
      <c r="G5" s="5">
        <v>112.53</v>
      </c>
      <c r="H5" s="32">
        <f t="shared" ref="H5:H14" si="0">G5*E5</f>
        <v>8948.8357200000009</v>
      </c>
    </row>
    <row r="6" spans="1:9" ht="89.25">
      <c r="A6" s="3" t="s">
        <v>44</v>
      </c>
      <c r="B6" s="24" t="s">
        <v>45</v>
      </c>
      <c r="C6" s="6">
        <v>23.02</v>
      </c>
      <c r="D6" s="5" t="s">
        <v>11</v>
      </c>
      <c r="E6" s="5">
        <v>33.135072000000001</v>
      </c>
      <c r="F6" s="5" t="s">
        <v>11</v>
      </c>
      <c r="G6" s="5">
        <v>228.47</v>
      </c>
      <c r="H6" s="32">
        <f t="shared" si="0"/>
        <v>7570.3698998400005</v>
      </c>
    </row>
    <row r="7" spans="1:9" ht="63.75">
      <c r="A7" s="3" t="s">
        <v>14</v>
      </c>
      <c r="B7" s="4" t="s">
        <v>15</v>
      </c>
      <c r="C7" s="6">
        <v>38.36</v>
      </c>
      <c r="D7" s="5" t="s">
        <v>11</v>
      </c>
      <c r="E7" s="5">
        <v>55.27</v>
      </c>
      <c r="F7" s="5" t="s">
        <v>11</v>
      </c>
      <c r="G7" s="5">
        <v>1191.77</v>
      </c>
      <c r="H7" s="32">
        <f t="shared" si="0"/>
        <v>65869.127900000007</v>
      </c>
    </row>
    <row r="8" spans="1:9" ht="76.5">
      <c r="A8" s="3" t="s">
        <v>16</v>
      </c>
      <c r="B8" s="4" t="s">
        <v>46</v>
      </c>
      <c r="C8" s="6">
        <v>35.409999999999997</v>
      </c>
      <c r="D8" s="5" t="s">
        <v>11</v>
      </c>
      <c r="E8" s="5">
        <v>55.23</v>
      </c>
      <c r="F8" s="5" t="s">
        <v>11</v>
      </c>
      <c r="G8" s="5">
        <v>6543.32</v>
      </c>
      <c r="H8" s="32">
        <f t="shared" si="0"/>
        <v>361387.56359999994</v>
      </c>
    </row>
    <row r="9" spans="1:9" ht="18.75">
      <c r="A9" s="7">
        <v>5</v>
      </c>
      <c r="B9" s="25" t="s">
        <v>47</v>
      </c>
      <c r="C9" s="6"/>
      <c r="D9" s="5"/>
      <c r="E9" s="5"/>
      <c r="F9" s="5"/>
      <c r="G9" s="5"/>
      <c r="H9" s="32"/>
    </row>
    <row r="10" spans="1:9" ht="15.75">
      <c r="A10" s="3" t="s">
        <v>24</v>
      </c>
      <c r="B10" s="4" t="s">
        <v>109</v>
      </c>
      <c r="C10" s="6">
        <v>23.02</v>
      </c>
      <c r="D10" s="5" t="s">
        <v>11</v>
      </c>
      <c r="E10" s="5">
        <v>33.14</v>
      </c>
      <c r="F10" s="5" t="s">
        <v>11</v>
      </c>
      <c r="G10" s="5">
        <v>364.32</v>
      </c>
      <c r="H10" s="32">
        <f t="shared" si="0"/>
        <v>12073.5648</v>
      </c>
    </row>
    <row r="11" spans="1:9" ht="15.75">
      <c r="A11" s="3" t="s">
        <v>22</v>
      </c>
      <c r="B11" s="4" t="s">
        <v>75</v>
      </c>
      <c r="C11" s="6">
        <v>15.23</v>
      </c>
      <c r="D11" s="5" t="s">
        <v>11</v>
      </c>
      <c r="E11" s="5">
        <v>23.75</v>
      </c>
      <c r="F11" s="5" t="s">
        <v>11</v>
      </c>
      <c r="G11" s="5">
        <v>788.13</v>
      </c>
      <c r="H11" s="32">
        <f t="shared" si="0"/>
        <v>18718.087500000001</v>
      </c>
    </row>
    <row r="12" spans="1:9" ht="15.75">
      <c r="A12" s="3" t="s">
        <v>26</v>
      </c>
      <c r="B12" s="4" t="s">
        <v>76</v>
      </c>
      <c r="C12" s="6">
        <v>38.36</v>
      </c>
      <c r="D12" s="5" t="s">
        <v>11</v>
      </c>
      <c r="E12" s="5">
        <v>55.27</v>
      </c>
      <c r="F12" s="5" t="s">
        <v>11</v>
      </c>
      <c r="G12" s="5">
        <v>756.83</v>
      </c>
      <c r="H12" s="32">
        <f t="shared" si="0"/>
        <v>41829.994100000004</v>
      </c>
    </row>
    <row r="13" spans="1:9" ht="15.75">
      <c r="A13" s="3" t="s">
        <v>28</v>
      </c>
      <c r="B13" s="4" t="s">
        <v>77</v>
      </c>
      <c r="C13" s="6">
        <v>30.45</v>
      </c>
      <c r="D13" s="5" t="s">
        <v>11</v>
      </c>
      <c r="E13" s="5">
        <v>47.5</v>
      </c>
      <c r="F13" s="5" t="s">
        <v>11</v>
      </c>
      <c r="G13" s="5">
        <v>482.26</v>
      </c>
      <c r="H13" s="32">
        <f t="shared" si="0"/>
        <v>22907.35</v>
      </c>
    </row>
    <row r="14" spans="1:9" ht="15.75">
      <c r="A14" s="3" t="s">
        <v>30</v>
      </c>
      <c r="B14" s="4" t="s">
        <v>33</v>
      </c>
      <c r="C14" s="6">
        <v>57.83</v>
      </c>
      <c r="D14" s="5" t="s">
        <v>11</v>
      </c>
      <c r="E14" s="5">
        <v>79.524000000000001</v>
      </c>
      <c r="F14" s="5" t="s">
        <v>11</v>
      </c>
      <c r="G14" s="5">
        <v>167.7</v>
      </c>
      <c r="H14" s="32">
        <f t="shared" si="0"/>
        <v>13336.174799999999</v>
      </c>
    </row>
    <row r="15" spans="1:9">
      <c r="A15" s="26"/>
      <c r="B15" s="58" t="s">
        <v>135</v>
      </c>
      <c r="C15" s="59"/>
      <c r="D15" s="59"/>
      <c r="E15" s="59"/>
      <c r="F15" s="59"/>
      <c r="G15" s="60"/>
      <c r="H15" s="27">
        <f>SUM(H5:H14)</f>
        <v>552641.06831984001</v>
      </c>
    </row>
    <row r="16" spans="1:9">
      <c r="A16" s="19"/>
      <c r="B16" s="28"/>
      <c r="C16" s="28"/>
      <c r="D16" s="28"/>
      <c r="E16" s="28"/>
      <c r="F16" s="28"/>
      <c r="G16" s="28"/>
      <c r="H16" s="29"/>
    </row>
    <row r="17" spans="1:8">
      <c r="A17" s="19"/>
      <c r="B17" s="28"/>
      <c r="C17" s="28"/>
      <c r="D17" s="28"/>
      <c r="E17" s="28"/>
      <c r="F17" s="28"/>
      <c r="G17" s="28"/>
      <c r="H17" s="29"/>
    </row>
    <row r="18" spans="1:8" ht="50.25" customHeight="1">
      <c r="B18" s="53" t="s">
        <v>136</v>
      </c>
      <c r="C18" s="53"/>
      <c r="D18" s="53"/>
      <c r="E18" s="53"/>
      <c r="F18" s="53"/>
      <c r="G18" s="53"/>
      <c r="H18" s="53"/>
    </row>
  </sheetData>
  <mergeCells count="5">
    <mergeCell ref="A1:H1"/>
    <mergeCell ref="A2:H2"/>
    <mergeCell ref="A3:H3"/>
    <mergeCell ref="B15:G15"/>
    <mergeCell ref="B18:H18"/>
  </mergeCells>
  <pageMargins left="0.3" right="0.16"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dimension ref="A1:G18"/>
  <sheetViews>
    <sheetView topLeftCell="A10" workbookViewId="0">
      <selection activeCell="C30" sqref="C3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47" t="s">
        <v>0</v>
      </c>
      <c r="B1" s="48"/>
      <c r="C1" s="48"/>
      <c r="D1" s="48"/>
      <c r="E1" s="48"/>
      <c r="F1" s="48"/>
      <c r="G1" s="17"/>
    </row>
    <row r="2" spans="1:7" ht="18.75">
      <c r="A2" s="49" t="s">
        <v>1</v>
      </c>
      <c r="B2" s="50"/>
      <c r="C2" s="50"/>
      <c r="D2" s="50"/>
      <c r="E2" s="50"/>
      <c r="F2" s="50"/>
      <c r="G2" s="17"/>
    </row>
    <row r="3" spans="1:7" ht="28.5" customHeight="1">
      <c r="A3" s="51" t="s">
        <v>157</v>
      </c>
      <c r="B3" s="51"/>
      <c r="C3" s="51"/>
      <c r="D3" s="51"/>
      <c r="E3" s="51"/>
      <c r="F3" s="51"/>
      <c r="G3" s="21"/>
    </row>
    <row r="4" spans="1:7">
      <c r="A4" s="1" t="s">
        <v>3</v>
      </c>
      <c r="B4" s="1" t="s">
        <v>4</v>
      </c>
      <c r="C4" s="1" t="s">
        <v>5</v>
      </c>
      <c r="D4" s="1" t="s">
        <v>38</v>
      </c>
      <c r="E4" s="1" t="s">
        <v>39</v>
      </c>
      <c r="F4" s="1" t="s">
        <v>40</v>
      </c>
    </row>
    <row r="5" spans="1:7" ht="114.75">
      <c r="A5" s="3" t="s">
        <v>9</v>
      </c>
      <c r="B5" s="4" t="s">
        <v>10</v>
      </c>
      <c r="C5" s="5">
        <v>20.49</v>
      </c>
      <c r="D5" s="5" t="s">
        <v>43</v>
      </c>
      <c r="E5" s="5">
        <v>112.53</v>
      </c>
      <c r="F5" s="32">
        <f t="shared" ref="F5:F14" si="0">E5*C5</f>
        <v>2305.7396999999996</v>
      </c>
    </row>
    <row r="6" spans="1:7" ht="89.25">
      <c r="A6" s="3" t="s">
        <v>44</v>
      </c>
      <c r="B6" s="24" t="s">
        <v>45</v>
      </c>
      <c r="C6" s="5">
        <v>7.65</v>
      </c>
      <c r="D6" s="5" t="s">
        <v>11</v>
      </c>
      <c r="E6" s="5">
        <v>228.47</v>
      </c>
      <c r="F6" s="32">
        <f t="shared" si="0"/>
        <v>1747.7955000000002</v>
      </c>
    </row>
    <row r="7" spans="1:7" ht="63.75">
      <c r="A7" s="3" t="s">
        <v>14</v>
      </c>
      <c r="B7" s="4" t="s">
        <v>15</v>
      </c>
      <c r="C7" s="5">
        <v>12.75</v>
      </c>
      <c r="D7" s="5" t="s">
        <v>11</v>
      </c>
      <c r="E7" s="5">
        <v>1191.77</v>
      </c>
      <c r="F7" s="32">
        <f t="shared" si="0"/>
        <v>15195.067499999999</v>
      </c>
    </row>
    <row r="8" spans="1:7" ht="76.5">
      <c r="A8" s="3" t="s">
        <v>16</v>
      </c>
      <c r="B8" s="4" t="s">
        <v>46</v>
      </c>
      <c r="C8" s="5">
        <v>54.16</v>
      </c>
      <c r="D8" s="5" t="s">
        <v>11</v>
      </c>
      <c r="E8" s="5">
        <v>6543.32</v>
      </c>
      <c r="F8" s="32">
        <f t="shared" si="0"/>
        <v>354386.21119999996</v>
      </c>
    </row>
    <row r="9" spans="1:7" ht="18.75">
      <c r="A9" s="7">
        <v>5</v>
      </c>
      <c r="B9" s="25" t="s">
        <v>47</v>
      </c>
      <c r="C9" s="5"/>
      <c r="D9" s="5"/>
      <c r="E9" s="5"/>
      <c r="F9" s="32"/>
    </row>
    <row r="10" spans="1:7" ht="15.75">
      <c r="A10" s="3" t="s">
        <v>24</v>
      </c>
      <c r="B10" s="4" t="s">
        <v>109</v>
      </c>
      <c r="C10" s="5">
        <v>7.65</v>
      </c>
      <c r="D10" s="5" t="s">
        <v>11</v>
      </c>
      <c r="E10" s="5">
        <v>364.32</v>
      </c>
      <c r="F10" s="32">
        <f t="shared" si="0"/>
        <v>2787.0480000000002</v>
      </c>
    </row>
    <row r="11" spans="1:7" ht="15.75">
      <c r="A11" s="3" t="s">
        <v>22</v>
      </c>
      <c r="B11" s="4" t="s">
        <v>75</v>
      </c>
      <c r="C11" s="5">
        <v>23.29</v>
      </c>
      <c r="D11" s="5" t="s">
        <v>11</v>
      </c>
      <c r="E11" s="5">
        <v>788.13</v>
      </c>
      <c r="F11" s="32">
        <f t="shared" si="0"/>
        <v>18355.547699999999</v>
      </c>
    </row>
    <row r="12" spans="1:7" ht="15.75">
      <c r="A12" s="3" t="s">
        <v>26</v>
      </c>
      <c r="B12" s="4" t="s">
        <v>76</v>
      </c>
      <c r="C12" s="5">
        <v>12.75</v>
      </c>
      <c r="D12" s="5" t="s">
        <v>11</v>
      </c>
      <c r="E12" s="5">
        <v>756.83</v>
      </c>
      <c r="F12" s="32">
        <f t="shared" si="0"/>
        <v>9649.5825000000004</v>
      </c>
    </row>
    <row r="13" spans="1:7" ht="15.75">
      <c r="A13" s="3" t="s">
        <v>28</v>
      </c>
      <c r="B13" s="4" t="s">
        <v>77</v>
      </c>
      <c r="C13" s="5">
        <v>46.58</v>
      </c>
      <c r="D13" s="5" t="s">
        <v>11</v>
      </c>
      <c r="E13" s="5">
        <v>482.26</v>
      </c>
      <c r="F13" s="32">
        <f t="shared" si="0"/>
        <v>22463.6708</v>
      </c>
    </row>
    <row r="14" spans="1:7" ht="15.75">
      <c r="A14" s="3" t="s">
        <v>30</v>
      </c>
      <c r="B14" s="4" t="s">
        <v>33</v>
      </c>
      <c r="C14" s="5">
        <v>20.49</v>
      </c>
      <c r="D14" s="5" t="s">
        <v>11</v>
      </c>
      <c r="E14" s="5">
        <v>167.7</v>
      </c>
      <c r="F14" s="32">
        <f t="shared" si="0"/>
        <v>3436.1729999999993</v>
      </c>
    </row>
    <row r="15" spans="1:7">
      <c r="A15" s="26"/>
      <c r="B15" s="58" t="s">
        <v>135</v>
      </c>
      <c r="C15" s="59"/>
      <c r="D15" s="59"/>
      <c r="E15" s="60"/>
      <c r="F15" s="27">
        <f>SUM(F5:F14)</f>
        <v>430326.83590000001</v>
      </c>
    </row>
    <row r="16" spans="1:7">
      <c r="A16" s="19"/>
      <c r="B16" s="28"/>
      <c r="C16" s="28"/>
      <c r="D16" s="28"/>
      <c r="E16" s="28"/>
      <c r="F16" s="29"/>
    </row>
    <row r="17" spans="1:6">
      <c r="A17" s="19"/>
      <c r="B17" s="28"/>
      <c r="C17" s="28"/>
      <c r="D17" s="28"/>
      <c r="E17" s="28"/>
      <c r="F17" s="29"/>
    </row>
    <row r="18" spans="1:6" ht="50.25" customHeight="1">
      <c r="B18" s="53" t="s">
        <v>158</v>
      </c>
      <c r="C18" s="53"/>
      <c r="D18" s="53"/>
      <c r="E18" s="53"/>
      <c r="F18" s="53"/>
    </row>
  </sheetData>
  <mergeCells count="5">
    <mergeCell ref="A1:F1"/>
    <mergeCell ref="A2:F2"/>
    <mergeCell ref="A3:F3"/>
    <mergeCell ref="B15:E15"/>
    <mergeCell ref="B18:F18"/>
  </mergeCells>
  <pageMargins left="0.26" right="0.34" top="0.53" bottom="0.75" header="0.3" footer="0.3"/>
  <pageSetup orientation="portrait" verticalDpi="0" r:id="rId1"/>
</worksheet>
</file>

<file path=xl/worksheets/sheet17.xml><?xml version="1.0" encoding="utf-8"?>
<worksheet xmlns="http://schemas.openxmlformats.org/spreadsheetml/2006/main" xmlns:r="http://schemas.openxmlformats.org/officeDocument/2006/relationships">
  <dimension ref="A1:G18"/>
  <sheetViews>
    <sheetView topLeftCell="A7" workbookViewId="0">
      <selection sqref="A1:XFD104857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47" t="s">
        <v>0</v>
      </c>
      <c r="B1" s="48"/>
      <c r="C1" s="48"/>
      <c r="D1" s="48"/>
      <c r="E1" s="48"/>
      <c r="F1" s="48"/>
      <c r="G1" s="17"/>
    </row>
    <row r="2" spans="1:7" ht="18.75">
      <c r="A2" s="49" t="s">
        <v>1</v>
      </c>
      <c r="B2" s="50"/>
      <c r="C2" s="50"/>
      <c r="D2" s="50"/>
      <c r="E2" s="50"/>
      <c r="F2" s="50"/>
      <c r="G2" s="17"/>
    </row>
    <row r="3" spans="1:7" ht="28.5" customHeight="1">
      <c r="A3" s="51" t="s">
        <v>152</v>
      </c>
      <c r="B3" s="51"/>
      <c r="C3" s="51"/>
      <c r="D3" s="51"/>
      <c r="E3" s="51"/>
      <c r="F3" s="51"/>
      <c r="G3" s="21"/>
    </row>
    <row r="4" spans="1:7">
      <c r="A4" s="1" t="s">
        <v>3</v>
      </c>
      <c r="B4" s="1" t="s">
        <v>4</v>
      </c>
      <c r="C4" s="1" t="s">
        <v>5</v>
      </c>
      <c r="D4" s="1" t="s">
        <v>38</v>
      </c>
      <c r="E4" s="1" t="s">
        <v>39</v>
      </c>
      <c r="F4" s="1" t="s">
        <v>40</v>
      </c>
    </row>
    <row r="5" spans="1:7" ht="114.75">
      <c r="A5" s="3" t="s">
        <v>9</v>
      </c>
      <c r="B5" s="4" t="s">
        <v>10</v>
      </c>
      <c r="C5" s="5">
        <v>15.56</v>
      </c>
      <c r="D5" s="5" t="s">
        <v>43</v>
      </c>
      <c r="E5" s="5">
        <v>112.53</v>
      </c>
      <c r="F5" s="32">
        <f t="shared" ref="F5:F14" si="0">E5*C5</f>
        <v>1750.9668000000001</v>
      </c>
    </row>
    <row r="6" spans="1:7" ht="89.25">
      <c r="A6" s="3" t="s">
        <v>44</v>
      </c>
      <c r="B6" s="24" t="s">
        <v>45</v>
      </c>
      <c r="C6" s="5">
        <v>5.81</v>
      </c>
      <c r="D6" s="5" t="s">
        <v>11</v>
      </c>
      <c r="E6" s="5">
        <v>228.47</v>
      </c>
      <c r="F6" s="32">
        <f t="shared" si="0"/>
        <v>1327.4106999999999</v>
      </c>
    </row>
    <row r="7" spans="1:7" ht="63.75">
      <c r="A7" s="3" t="s">
        <v>14</v>
      </c>
      <c r="B7" s="4" t="s">
        <v>15</v>
      </c>
      <c r="C7" s="5">
        <v>9.68</v>
      </c>
      <c r="D7" s="5" t="s">
        <v>11</v>
      </c>
      <c r="E7" s="5">
        <v>1191.77</v>
      </c>
      <c r="F7" s="32">
        <f t="shared" si="0"/>
        <v>11536.3336</v>
      </c>
    </row>
    <row r="8" spans="1:7" ht="76.5">
      <c r="A8" s="3" t="s">
        <v>16</v>
      </c>
      <c r="B8" s="4" t="s">
        <v>46</v>
      </c>
      <c r="C8" s="5">
        <v>45.6</v>
      </c>
      <c r="D8" s="5" t="s">
        <v>11</v>
      </c>
      <c r="E8" s="5">
        <v>6543.32</v>
      </c>
      <c r="F8" s="32">
        <f t="shared" si="0"/>
        <v>298375.39199999999</v>
      </c>
    </row>
    <row r="9" spans="1:7" ht="18.75">
      <c r="A9" s="7">
        <v>5</v>
      </c>
      <c r="B9" s="25" t="s">
        <v>47</v>
      </c>
      <c r="C9" s="5"/>
      <c r="D9" s="5"/>
      <c r="E9" s="5"/>
      <c r="F9" s="32"/>
    </row>
    <row r="10" spans="1:7" ht="15.75">
      <c r="A10" s="3" t="s">
        <v>24</v>
      </c>
      <c r="B10" s="4" t="s">
        <v>109</v>
      </c>
      <c r="C10" s="5">
        <v>5.81</v>
      </c>
      <c r="D10" s="5" t="s">
        <v>11</v>
      </c>
      <c r="E10" s="5">
        <v>364.32</v>
      </c>
      <c r="F10" s="32">
        <f t="shared" si="0"/>
        <v>2116.6992</v>
      </c>
    </row>
    <row r="11" spans="1:7" ht="15.75">
      <c r="A11" s="3" t="s">
        <v>22</v>
      </c>
      <c r="B11" s="4" t="s">
        <v>75</v>
      </c>
      <c r="C11" s="5">
        <v>19.61</v>
      </c>
      <c r="D11" s="5" t="s">
        <v>11</v>
      </c>
      <c r="E11" s="5">
        <v>788.13</v>
      </c>
      <c r="F11" s="32">
        <f t="shared" si="0"/>
        <v>15455.229299999999</v>
      </c>
    </row>
    <row r="12" spans="1:7" ht="15.75">
      <c r="A12" s="3" t="s">
        <v>26</v>
      </c>
      <c r="B12" s="4" t="s">
        <v>76</v>
      </c>
      <c r="C12" s="5">
        <v>9.68</v>
      </c>
      <c r="D12" s="5" t="s">
        <v>11</v>
      </c>
      <c r="E12" s="5">
        <v>756.83</v>
      </c>
      <c r="F12" s="32">
        <f t="shared" si="0"/>
        <v>7326.1144000000004</v>
      </c>
    </row>
    <row r="13" spans="1:7" ht="15.75">
      <c r="A13" s="3" t="s">
        <v>28</v>
      </c>
      <c r="B13" s="4" t="s">
        <v>77</v>
      </c>
      <c r="C13" s="5">
        <v>39.22</v>
      </c>
      <c r="D13" s="5" t="s">
        <v>11</v>
      </c>
      <c r="E13" s="5">
        <v>482.26</v>
      </c>
      <c r="F13" s="32">
        <f t="shared" si="0"/>
        <v>18914.2372</v>
      </c>
    </row>
    <row r="14" spans="1:7" ht="15.75">
      <c r="A14" s="3" t="s">
        <v>30</v>
      </c>
      <c r="B14" s="4" t="s">
        <v>33</v>
      </c>
      <c r="C14" s="5">
        <v>15.56</v>
      </c>
      <c r="D14" s="5" t="s">
        <v>11</v>
      </c>
      <c r="E14" s="5">
        <v>167.7</v>
      </c>
      <c r="F14" s="32">
        <f t="shared" si="0"/>
        <v>2609.4119999999998</v>
      </c>
    </row>
    <row r="15" spans="1:7">
      <c r="A15" s="26"/>
      <c r="B15" s="58" t="s">
        <v>135</v>
      </c>
      <c r="C15" s="59"/>
      <c r="D15" s="59"/>
      <c r="E15" s="60"/>
      <c r="F15" s="27">
        <f>SUM(F5:F14)</f>
        <v>359411.79519999999</v>
      </c>
    </row>
    <row r="16" spans="1:7">
      <c r="A16" s="19"/>
      <c r="B16" s="28"/>
      <c r="C16" s="28"/>
      <c r="D16" s="28"/>
      <c r="E16" s="28"/>
      <c r="F16" s="29"/>
    </row>
    <row r="17" spans="1:6">
      <c r="A17" s="19"/>
      <c r="B17" s="28"/>
      <c r="C17" s="28"/>
      <c r="D17" s="28"/>
      <c r="E17" s="28"/>
      <c r="F17" s="29"/>
    </row>
    <row r="18" spans="1:6" ht="50.25" customHeight="1">
      <c r="B18" s="53" t="s">
        <v>153</v>
      </c>
      <c r="C18" s="53"/>
      <c r="D18" s="53"/>
      <c r="E18" s="53"/>
      <c r="F18" s="53"/>
    </row>
  </sheetData>
  <mergeCells count="5">
    <mergeCell ref="A1:F1"/>
    <mergeCell ref="A2:F2"/>
    <mergeCell ref="A3:F3"/>
    <mergeCell ref="B15:E15"/>
    <mergeCell ref="B18:F18"/>
  </mergeCells>
  <pageMargins left="0.36" right="0.16" top="0.75" bottom="0.75" header="0.3" footer="0.3"/>
  <pageSetup orientation="portrait" verticalDpi="0" r:id="rId1"/>
</worksheet>
</file>

<file path=xl/worksheets/sheet18.xml><?xml version="1.0" encoding="utf-8"?>
<worksheet xmlns="http://schemas.openxmlformats.org/spreadsheetml/2006/main" xmlns:r="http://schemas.openxmlformats.org/officeDocument/2006/relationships">
  <dimension ref="A1:G18"/>
  <sheetViews>
    <sheetView topLeftCell="A10" workbookViewId="0">
      <selection activeCell="A9" sqref="A9:XFD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47" t="s">
        <v>0</v>
      </c>
      <c r="B1" s="48"/>
      <c r="C1" s="48"/>
      <c r="D1" s="48"/>
      <c r="E1" s="48"/>
      <c r="F1" s="48"/>
      <c r="G1" s="17"/>
    </row>
    <row r="2" spans="1:7" ht="18.75">
      <c r="A2" s="49" t="s">
        <v>1</v>
      </c>
      <c r="B2" s="50"/>
      <c r="C2" s="50"/>
      <c r="D2" s="50"/>
      <c r="E2" s="50"/>
      <c r="F2" s="50"/>
      <c r="G2" s="17"/>
    </row>
    <row r="3" spans="1:7" ht="42" customHeight="1">
      <c r="A3" s="51" t="s">
        <v>154</v>
      </c>
      <c r="B3" s="51"/>
      <c r="C3" s="51"/>
      <c r="D3" s="51"/>
      <c r="E3" s="51"/>
      <c r="F3" s="51"/>
      <c r="G3" s="21"/>
    </row>
    <row r="4" spans="1:7">
      <c r="A4" s="1" t="s">
        <v>3</v>
      </c>
      <c r="B4" s="1" t="s">
        <v>4</v>
      </c>
      <c r="C4" s="1" t="s">
        <v>54</v>
      </c>
      <c r="D4" s="1" t="s">
        <v>38</v>
      </c>
      <c r="E4" s="1" t="s">
        <v>39</v>
      </c>
      <c r="F4" s="1" t="s">
        <v>40</v>
      </c>
    </row>
    <row r="5" spans="1:7" ht="114.75">
      <c r="A5" s="3" t="s">
        <v>9</v>
      </c>
      <c r="B5" s="4" t="s">
        <v>10</v>
      </c>
      <c r="C5" s="6">
        <v>39.65</v>
      </c>
      <c r="D5" s="5" t="s">
        <v>43</v>
      </c>
      <c r="E5" s="5">
        <v>112.53</v>
      </c>
      <c r="F5" s="6">
        <f t="shared" ref="F5:F16" si="0">E5*C5</f>
        <v>4461.8144999999995</v>
      </c>
    </row>
    <row r="6" spans="1:7" ht="70.5" customHeight="1">
      <c r="A6" s="3" t="s">
        <v>44</v>
      </c>
      <c r="B6" s="24" t="s">
        <v>55</v>
      </c>
      <c r="C6" s="6">
        <v>3.72</v>
      </c>
      <c r="D6" s="5" t="s">
        <v>11</v>
      </c>
      <c r="E6" s="5">
        <v>228.47</v>
      </c>
      <c r="F6" s="6">
        <f t="shared" si="0"/>
        <v>849.90840000000003</v>
      </c>
    </row>
    <row r="7" spans="1:7" ht="63.75">
      <c r="A7" s="3" t="s">
        <v>14</v>
      </c>
      <c r="B7" s="4" t="s">
        <v>15</v>
      </c>
      <c r="C7" s="6">
        <v>6.2</v>
      </c>
      <c r="D7" s="5" t="s">
        <v>11</v>
      </c>
      <c r="E7" s="5">
        <v>1191.77</v>
      </c>
      <c r="F7" s="6">
        <f t="shared" si="0"/>
        <v>7388.9740000000002</v>
      </c>
    </row>
    <row r="8" spans="1:7" ht="102">
      <c r="A8" s="31" t="s">
        <v>16</v>
      </c>
      <c r="B8" s="4" t="s">
        <v>17</v>
      </c>
      <c r="C8" s="6">
        <v>17.350000000000001</v>
      </c>
      <c r="D8" s="5" t="s">
        <v>43</v>
      </c>
      <c r="E8" s="5">
        <v>6543.32</v>
      </c>
      <c r="F8" s="6">
        <f t="shared" si="0"/>
        <v>113526.602</v>
      </c>
    </row>
    <row r="9" spans="1:7" ht="83.25" customHeight="1">
      <c r="A9" s="31" t="s">
        <v>124</v>
      </c>
      <c r="B9" s="4" t="s">
        <v>70</v>
      </c>
      <c r="C9" s="6">
        <v>7.43</v>
      </c>
      <c r="D9" s="5" t="s">
        <v>43</v>
      </c>
      <c r="E9" s="5">
        <v>6219.21</v>
      </c>
      <c r="F9" s="6">
        <f t="shared" si="0"/>
        <v>46208.730299999996</v>
      </c>
    </row>
    <row r="10" spans="1:7" ht="63" customHeight="1">
      <c r="A10" s="31" t="s">
        <v>126</v>
      </c>
      <c r="B10" s="4" t="s">
        <v>72</v>
      </c>
      <c r="C10" s="6">
        <v>2.472</v>
      </c>
      <c r="D10" s="5" t="s">
        <v>73</v>
      </c>
      <c r="E10" s="5">
        <v>53433.91</v>
      </c>
      <c r="F10" s="6">
        <f>E10*C10</f>
        <v>132088.62552</v>
      </c>
    </row>
    <row r="11" spans="1:7" ht="18.75">
      <c r="A11" s="7">
        <v>6</v>
      </c>
      <c r="B11" s="25" t="s">
        <v>47</v>
      </c>
      <c r="C11" s="6"/>
      <c r="D11" s="5"/>
      <c r="E11" s="5"/>
      <c r="F11" s="6"/>
    </row>
    <row r="12" spans="1:7">
      <c r="A12" s="7">
        <v>7</v>
      </c>
      <c r="B12" s="4" t="s">
        <v>109</v>
      </c>
      <c r="C12" s="6">
        <v>3.72</v>
      </c>
      <c r="D12" s="5" t="s">
        <v>43</v>
      </c>
      <c r="E12" s="5">
        <v>364.32</v>
      </c>
      <c r="F12" s="6">
        <f t="shared" si="0"/>
        <v>1355.2704000000001</v>
      </c>
    </row>
    <row r="13" spans="1:7">
      <c r="A13" s="7">
        <v>8</v>
      </c>
      <c r="B13" s="4" t="s">
        <v>75</v>
      </c>
      <c r="C13" s="6">
        <v>10.66</v>
      </c>
      <c r="D13" s="5" t="s">
        <v>43</v>
      </c>
      <c r="E13" s="5">
        <v>788.13</v>
      </c>
      <c r="F13" s="6">
        <f>E13*C13</f>
        <v>8401.4657999999999</v>
      </c>
    </row>
    <row r="14" spans="1:7">
      <c r="A14" s="7">
        <v>9</v>
      </c>
      <c r="B14" s="4" t="s">
        <v>155</v>
      </c>
      <c r="C14" s="41">
        <v>6.2</v>
      </c>
      <c r="D14" s="5" t="s">
        <v>43</v>
      </c>
      <c r="E14" s="5">
        <v>756.83</v>
      </c>
      <c r="F14" s="6">
        <f t="shared" si="0"/>
        <v>4692.3460000000005</v>
      </c>
    </row>
    <row r="15" spans="1:7">
      <c r="A15" s="7">
        <v>10</v>
      </c>
      <c r="B15" s="4" t="s">
        <v>77</v>
      </c>
      <c r="C15" s="6">
        <v>21.31</v>
      </c>
      <c r="D15" s="5" t="s">
        <v>43</v>
      </c>
      <c r="E15" s="5">
        <v>482.26</v>
      </c>
      <c r="F15" s="6">
        <f t="shared" si="0"/>
        <v>10276.960599999999</v>
      </c>
    </row>
    <row r="16" spans="1:7">
      <c r="A16" s="7">
        <v>11</v>
      </c>
      <c r="B16" s="4" t="s">
        <v>156</v>
      </c>
      <c r="C16" s="6">
        <v>39.65</v>
      </c>
      <c r="D16" s="5" t="s">
        <v>43</v>
      </c>
      <c r="E16" s="5">
        <v>167.7</v>
      </c>
      <c r="F16" s="6">
        <f t="shared" si="0"/>
        <v>6649.3049999999994</v>
      </c>
    </row>
    <row r="17" spans="1:6">
      <c r="A17" s="26"/>
      <c r="B17" s="52"/>
      <c r="C17" s="52"/>
      <c r="D17" s="52"/>
      <c r="E17" s="52"/>
      <c r="F17" s="27">
        <f>SUM(F5:F16)</f>
        <v>335900.00251999998</v>
      </c>
    </row>
    <row r="18" spans="1:6" ht="41.25" customHeight="1">
      <c r="B18" s="53" t="s">
        <v>107</v>
      </c>
      <c r="C18" s="53"/>
      <c r="D18" s="53"/>
      <c r="E18" s="53"/>
      <c r="F18" s="53"/>
    </row>
  </sheetData>
  <mergeCells count="5">
    <mergeCell ref="A1:F1"/>
    <mergeCell ref="A2:F2"/>
    <mergeCell ref="A3:F3"/>
    <mergeCell ref="B17:E17"/>
    <mergeCell ref="B18:F18"/>
  </mergeCells>
  <pageMargins left="0.36" right="0.3" top="0.34" bottom="0.25" header="0.3" footer="0.17"/>
  <pageSetup orientation="portrait" verticalDpi="0" r:id="rId1"/>
</worksheet>
</file>

<file path=xl/worksheets/sheet19.xml><?xml version="1.0" encoding="utf-8"?>
<worksheet xmlns="http://schemas.openxmlformats.org/spreadsheetml/2006/main" xmlns:r="http://schemas.openxmlformats.org/officeDocument/2006/relationships">
  <dimension ref="A1:G16"/>
  <sheetViews>
    <sheetView topLeftCell="A4" workbookViewId="0">
      <selection activeCell="C6" sqref="C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47" t="s">
        <v>0</v>
      </c>
      <c r="B1" s="48"/>
      <c r="C1" s="48"/>
      <c r="D1" s="48"/>
      <c r="E1" s="48"/>
      <c r="F1" s="48"/>
      <c r="G1" s="17"/>
    </row>
    <row r="2" spans="1:7" ht="18.75">
      <c r="A2" s="49" t="s">
        <v>1</v>
      </c>
      <c r="B2" s="50"/>
      <c r="C2" s="50"/>
      <c r="D2" s="50"/>
      <c r="E2" s="50"/>
      <c r="F2" s="50"/>
      <c r="G2" s="17"/>
    </row>
    <row r="3" spans="1:7" ht="23.25" customHeight="1">
      <c r="A3" s="51" t="s">
        <v>137</v>
      </c>
      <c r="B3" s="51"/>
      <c r="C3" s="51"/>
      <c r="D3" s="51"/>
      <c r="E3" s="51"/>
      <c r="F3" s="51"/>
      <c r="G3" s="21"/>
    </row>
    <row r="4" spans="1:7">
      <c r="A4" s="1" t="s">
        <v>3</v>
      </c>
      <c r="B4" s="1" t="s">
        <v>4</v>
      </c>
      <c r="C4" s="1" t="s">
        <v>54</v>
      </c>
      <c r="D4" s="1" t="s">
        <v>38</v>
      </c>
      <c r="E4" s="1" t="s">
        <v>39</v>
      </c>
      <c r="F4" s="1" t="s">
        <v>40</v>
      </c>
    </row>
    <row r="5" spans="1:7" ht="25.5">
      <c r="A5" s="5">
        <v>1</v>
      </c>
      <c r="B5" s="5" t="s">
        <v>94</v>
      </c>
      <c r="C5" s="5">
        <v>4</v>
      </c>
      <c r="D5" s="5" t="s">
        <v>42</v>
      </c>
      <c r="E5" s="5">
        <v>243.77</v>
      </c>
      <c r="F5" s="32">
        <f>E5*C5</f>
        <v>975.08</v>
      </c>
    </row>
    <row r="6" spans="1:7" ht="102">
      <c r="A6" s="3" t="s">
        <v>138</v>
      </c>
      <c r="B6" s="4" t="s">
        <v>17</v>
      </c>
      <c r="C6" s="6">
        <v>48.939900000000002</v>
      </c>
      <c r="D6" s="5" t="s">
        <v>11</v>
      </c>
      <c r="E6" s="5">
        <v>6543.32</v>
      </c>
      <c r="F6" s="32">
        <f t="shared" ref="F6:F9" si="0">E6*C6</f>
        <v>320229.42646799999</v>
      </c>
    </row>
    <row r="7" spans="1:7" ht="18.75">
      <c r="A7" s="3">
        <v>3</v>
      </c>
      <c r="B7" s="25" t="s">
        <v>47</v>
      </c>
      <c r="C7" s="6"/>
      <c r="D7" s="5"/>
      <c r="E7" s="5"/>
      <c r="F7" s="32"/>
    </row>
    <row r="8" spans="1:7" ht="15.75">
      <c r="A8" s="3">
        <v>4</v>
      </c>
      <c r="B8" s="4" t="s">
        <v>128</v>
      </c>
      <c r="C8" s="6">
        <v>21</v>
      </c>
      <c r="D8" s="5" t="s">
        <v>11</v>
      </c>
      <c r="E8" s="5">
        <v>765.85</v>
      </c>
      <c r="F8" s="32">
        <f t="shared" si="0"/>
        <v>16082.85</v>
      </c>
    </row>
    <row r="9" spans="1:7" ht="15.75">
      <c r="A9" s="3">
        <v>5</v>
      </c>
      <c r="B9" s="4" t="s">
        <v>129</v>
      </c>
      <c r="C9" s="6">
        <v>42</v>
      </c>
      <c r="D9" s="5" t="s">
        <v>11</v>
      </c>
      <c r="E9" s="5">
        <v>458.72</v>
      </c>
      <c r="F9" s="32">
        <f t="shared" si="0"/>
        <v>19266.240000000002</v>
      </c>
    </row>
    <row r="10" spans="1:7">
      <c r="A10" s="26"/>
      <c r="B10" s="52"/>
      <c r="C10" s="52"/>
      <c r="D10" s="52"/>
      <c r="E10" s="52"/>
      <c r="F10" s="27">
        <f>SUM(F5:F9)</f>
        <v>356553.59646799997</v>
      </c>
    </row>
    <row r="11" spans="1:7">
      <c r="A11" s="19"/>
      <c r="B11" s="28"/>
      <c r="C11" s="28"/>
      <c r="D11" s="28"/>
      <c r="E11" s="28"/>
      <c r="F11" s="29"/>
    </row>
    <row r="12" spans="1:7">
      <c r="A12" s="19"/>
      <c r="B12" s="28"/>
      <c r="C12" s="28"/>
      <c r="D12" s="28"/>
      <c r="E12" s="28"/>
      <c r="F12" s="29"/>
    </row>
    <row r="13" spans="1:7" ht="43.5" customHeight="1">
      <c r="B13" s="53" t="s">
        <v>52</v>
      </c>
      <c r="C13" s="53"/>
      <c r="D13" s="53"/>
      <c r="E13" s="53"/>
      <c r="F13" s="53"/>
    </row>
    <row r="16" spans="1:7" ht="41.25" customHeight="1"/>
  </sheetData>
  <mergeCells count="5">
    <mergeCell ref="A1:F1"/>
    <mergeCell ref="A2:F2"/>
    <mergeCell ref="A3:F3"/>
    <mergeCell ref="B10:E10"/>
    <mergeCell ref="B13:F13"/>
  </mergeCells>
  <pageMargins left="0.34" right="0.16"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G24"/>
  <sheetViews>
    <sheetView topLeftCell="A13" workbookViewId="0">
      <selection activeCell="D23" sqref="D23"/>
    </sheetView>
  </sheetViews>
  <sheetFormatPr defaultRowHeight="15"/>
  <cols>
    <col min="1" max="1" width="9.28515625" customWidth="1"/>
    <col min="2" max="2" width="44.140625" customWidth="1"/>
    <col min="3" max="3" width="10.28515625" customWidth="1"/>
    <col min="4" max="5" width="11.5703125" customWidth="1"/>
    <col min="6" max="6" width="12.140625" customWidth="1"/>
  </cols>
  <sheetData>
    <row r="1" spans="1:7" ht="18.75">
      <c r="A1" s="47" t="s">
        <v>0</v>
      </c>
      <c r="B1" s="48"/>
      <c r="C1" s="48"/>
      <c r="D1" s="48"/>
      <c r="E1" s="48"/>
      <c r="F1" s="48"/>
      <c r="G1" s="17"/>
    </row>
    <row r="2" spans="1:7" ht="18.75">
      <c r="A2" s="49" t="s">
        <v>1</v>
      </c>
      <c r="B2" s="50"/>
      <c r="C2" s="50"/>
      <c r="D2" s="50"/>
      <c r="E2" s="50"/>
      <c r="F2" s="50"/>
      <c r="G2" s="17"/>
    </row>
    <row r="3" spans="1:7" ht="44.25" customHeight="1">
      <c r="A3" s="51" t="s">
        <v>57</v>
      </c>
      <c r="B3" s="51"/>
      <c r="C3" s="51"/>
      <c r="D3" s="51"/>
      <c r="E3" s="51"/>
      <c r="F3" s="51"/>
      <c r="G3" s="21"/>
    </row>
    <row r="4" spans="1:7">
      <c r="A4" s="1" t="s">
        <v>3</v>
      </c>
      <c r="B4" s="1" t="s">
        <v>4</v>
      </c>
      <c r="C4" s="1" t="s">
        <v>54</v>
      </c>
      <c r="D4" s="1" t="s">
        <v>38</v>
      </c>
      <c r="E4" s="1" t="s">
        <v>39</v>
      </c>
      <c r="F4" s="1" t="s">
        <v>40</v>
      </c>
    </row>
    <row r="5" spans="1:7" ht="63.75">
      <c r="A5" s="7" t="s">
        <v>58</v>
      </c>
      <c r="B5" s="30" t="s">
        <v>59</v>
      </c>
      <c r="C5" s="6">
        <v>12.43</v>
      </c>
      <c r="D5" s="5" t="s">
        <v>43</v>
      </c>
      <c r="E5" s="5">
        <v>364.24</v>
      </c>
      <c r="F5" s="6">
        <f>E5*C5</f>
        <v>4527.5032000000001</v>
      </c>
    </row>
    <row r="6" spans="1:7" ht="38.25">
      <c r="A6" s="7" t="s">
        <v>60</v>
      </c>
      <c r="B6" s="30" t="s">
        <v>61</v>
      </c>
      <c r="C6" s="6">
        <v>6.9</v>
      </c>
      <c r="D6" s="5" t="s">
        <v>43</v>
      </c>
      <c r="E6" s="5">
        <v>642.78</v>
      </c>
      <c r="F6" s="6">
        <f t="shared" ref="F6:F20" si="0">E6*C6</f>
        <v>4435.1819999999998</v>
      </c>
    </row>
    <row r="7" spans="1:7" ht="114.75">
      <c r="A7" s="3" t="s">
        <v>62</v>
      </c>
      <c r="B7" s="4" t="s">
        <v>10</v>
      </c>
      <c r="C7" s="6">
        <v>58.42</v>
      </c>
      <c r="D7" s="5" t="s">
        <v>43</v>
      </c>
      <c r="E7" s="5">
        <v>112.53</v>
      </c>
      <c r="F7" s="6">
        <f t="shared" si="0"/>
        <v>6574.0026000000007</v>
      </c>
    </row>
    <row r="8" spans="1:7" ht="89.25">
      <c r="A8" s="3" t="s">
        <v>63</v>
      </c>
      <c r="B8" s="24" t="s">
        <v>55</v>
      </c>
      <c r="C8" s="6">
        <v>6.11</v>
      </c>
      <c r="D8" s="5" t="s">
        <v>11</v>
      </c>
      <c r="E8" s="5">
        <v>228.47</v>
      </c>
      <c r="F8" s="6">
        <f t="shared" si="0"/>
        <v>1395.9517000000001</v>
      </c>
    </row>
    <row r="9" spans="1:7" ht="63.75">
      <c r="A9" s="3" t="s">
        <v>64</v>
      </c>
      <c r="B9" s="4" t="s">
        <v>15</v>
      </c>
      <c r="C9" s="6">
        <v>10.19</v>
      </c>
      <c r="D9" s="5" t="s">
        <v>11</v>
      </c>
      <c r="E9" s="5">
        <v>1191.77</v>
      </c>
      <c r="F9" s="6">
        <f t="shared" si="0"/>
        <v>12144.1363</v>
      </c>
    </row>
    <row r="10" spans="1:7" ht="102">
      <c r="A10" s="3" t="s">
        <v>65</v>
      </c>
      <c r="B10" s="4" t="s">
        <v>66</v>
      </c>
      <c r="C10" s="6">
        <v>4.3899999999999997</v>
      </c>
      <c r="D10" s="5" t="s">
        <v>11</v>
      </c>
      <c r="E10" s="5">
        <v>5913.66</v>
      </c>
      <c r="F10" s="6">
        <f t="shared" si="0"/>
        <v>25960.967399999998</v>
      </c>
    </row>
    <row r="11" spans="1:7" ht="102">
      <c r="A11" s="3" t="s">
        <v>67</v>
      </c>
      <c r="B11" s="4" t="s">
        <v>68</v>
      </c>
      <c r="C11" s="6">
        <v>82.66</v>
      </c>
      <c r="D11" s="5" t="s">
        <v>11</v>
      </c>
      <c r="E11" s="5">
        <v>6543.32</v>
      </c>
      <c r="F11" s="6">
        <f t="shared" si="0"/>
        <v>540870.8311999999</v>
      </c>
    </row>
    <row r="12" spans="1:7" ht="102">
      <c r="A12" s="31" t="s">
        <v>69</v>
      </c>
      <c r="B12" s="4" t="s">
        <v>70</v>
      </c>
      <c r="C12" s="6">
        <v>12.21</v>
      </c>
      <c r="D12" s="5" t="s">
        <v>11</v>
      </c>
      <c r="E12" s="5">
        <v>6219.21</v>
      </c>
      <c r="F12" s="6">
        <f t="shared" si="0"/>
        <v>75936.554100000008</v>
      </c>
    </row>
    <row r="13" spans="1:7" ht="89.25">
      <c r="A13" s="31" t="s">
        <v>71</v>
      </c>
      <c r="B13" s="4" t="s">
        <v>72</v>
      </c>
      <c r="C13" s="6">
        <v>4.2670000000000003</v>
      </c>
      <c r="D13" s="5" t="s">
        <v>73</v>
      </c>
      <c r="E13" s="5">
        <v>53433.91</v>
      </c>
      <c r="F13" s="6">
        <f t="shared" si="0"/>
        <v>228002.49397000004</v>
      </c>
    </row>
    <row r="14" spans="1:7" ht="18.75">
      <c r="A14" s="3">
        <v>10</v>
      </c>
      <c r="B14" s="25" t="s">
        <v>47</v>
      </c>
      <c r="C14" s="6"/>
      <c r="D14" s="5"/>
      <c r="E14" s="5"/>
      <c r="F14" s="6"/>
    </row>
    <row r="15" spans="1:7" ht="15.75">
      <c r="A15" s="3">
        <v>11</v>
      </c>
      <c r="B15" s="4" t="s">
        <v>74</v>
      </c>
      <c r="C15" s="6">
        <v>6.11</v>
      </c>
      <c r="D15" s="5" t="s">
        <v>11</v>
      </c>
      <c r="E15" s="5">
        <v>377.8</v>
      </c>
      <c r="F15" s="6">
        <f t="shared" si="0"/>
        <v>2308.3580000000002</v>
      </c>
    </row>
    <row r="16" spans="1:7" ht="15.75">
      <c r="A16" s="3">
        <v>12</v>
      </c>
      <c r="B16" s="4" t="s">
        <v>75</v>
      </c>
      <c r="C16" s="6">
        <v>42.77</v>
      </c>
      <c r="D16" s="5" t="s">
        <v>11</v>
      </c>
      <c r="E16" s="5">
        <v>788.13</v>
      </c>
      <c r="F16" s="6">
        <f t="shared" si="0"/>
        <v>33708.320100000004</v>
      </c>
    </row>
    <row r="17" spans="1:6" ht="15.75">
      <c r="A17" s="3">
        <v>13</v>
      </c>
      <c r="B17" s="4" t="s">
        <v>76</v>
      </c>
      <c r="C17" s="6">
        <v>10.19</v>
      </c>
      <c r="D17" s="5" t="s">
        <v>11</v>
      </c>
      <c r="E17" s="5">
        <v>756.83</v>
      </c>
      <c r="F17" s="6">
        <f t="shared" si="0"/>
        <v>7712.0977000000003</v>
      </c>
    </row>
    <row r="18" spans="1:6" ht="15.75">
      <c r="A18" s="3">
        <v>14</v>
      </c>
      <c r="B18" s="4" t="s">
        <v>77</v>
      </c>
      <c r="C18" s="6">
        <v>85.54</v>
      </c>
      <c r="D18" s="5" t="s">
        <v>11</v>
      </c>
      <c r="E18" s="5">
        <v>482.26</v>
      </c>
      <c r="F18" s="6">
        <f t="shared" si="0"/>
        <v>41252.520400000001</v>
      </c>
    </row>
    <row r="19" spans="1:6" ht="15.75">
      <c r="A19" s="3">
        <v>15</v>
      </c>
      <c r="B19" s="4" t="s">
        <v>33</v>
      </c>
      <c r="C19" s="6">
        <v>58.42</v>
      </c>
      <c r="D19" s="5" t="s">
        <v>11</v>
      </c>
      <c r="E19" s="5">
        <v>167.71</v>
      </c>
      <c r="F19" s="6">
        <f t="shared" si="0"/>
        <v>9797.6182000000008</v>
      </c>
    </row>
    <row r="20" spans="1:6" ht="25.5">
      <c r="A20" s="3">
        <v>16</v>
      </c>
      <c r="B20" s="4" t="s">
        <v>78</v>
      </c>
      <c r="C20" s="6">
        <v>-9.32</v>
      </c>
      <c r="D20" s="5" t="s">
        <v>43</v>
      </c>
      <c r="E20" s="5">
        <v>658.15</v>
      </c>
      <c r="F20" s="6">
        <f t="shared" si="0"/>
        <v>-6133.9579999999996</v>
      </c>
    </row>
    <row r="21" spans="1:6">
      <c r="A21" s="26"/>
      <c r="B21" s="52"/>
      <c r="C21" s="52"/>
      <c r="D21" s="52"/>
      <c r="E21" s="52"/>
      <c r="F21" s="27">
        <f>SUM(F5:F20)</f>
        <v>988492.57887000008</v>
      </c>
    </row>
    <row r="22" spans="1:6">
      <c r="A22" s="19"/>
      <c r="B22" s="28"/>
      <c r="C22" s="28"/>
      <c r="D22" s="28"/>
      <c r="E22" s="28"/>
      <c r="F22" s="29"/>
    </row>
    <row r="23" spans="1:6">
      <c r="A23" s="19"/>
      <c r="B23" s="28"/>
      <c r="C23" s="28"/>
      <c r="D23" s="28"/>
      <c r="E23" s="28"/>
      <c r="F23" s="29"/>
    </row>
    <row r="24" spans="1:6" ht="41.25" customHeight="1">
      <c r="B24" s="53" t="s">
        <v>79</v>
      </c>
      <c r="C24" s="53"/>
      <c r="D24" s="53"/>
      <c r="E24" s="53"/>
      <c r="F24" s="53"/>
    </row>
  </sheetData>
  <mergeCells count="5">
    <mergeCell ref="A1:F1"/>
    <mergeCell ref="A2:F2"/>
    <mergeCell ref="A3:F3"/>
    <mergeCell ref="B21:E21"/>
    <mergeCell ref="B24:F24"/>
  </mergeCells>
  <pageMargins left="0.2" right="0.16" top="0.51" bottom="0.4" header="0.3" footer="0.17"/>
  <pageSetup orientation="portrait" verticalDpi="0" r:id="rId1"/>
</worksheet>
</file>

<file path=xl/worksheets/sheet20.xml><?xml version="1.0" encoding="utf-8"?>
<worksheet xmlns="http://schemas.openxmlformats.org/spreadsheetml/2006/main" xmlns:r="http://schemas.openxmlformats.org/officeDocument/2006/relationships">
  <dimension ref="A1:G26"/>
  <sheetViews>
    <sheetView topLeftCell="A16" workbookViewId="0">
      <selection activeCell="C28" sqref="C28"/>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47" t="s">
        <v>0</v>
      </c>
      <c r="B1" s="48"/>
      <c r="C1" s="48"/>
      <c r="D1" s="48"/>
      <c r="E1" s="48"/>
      <c r="F1" s="48"/>
      <c r="G1" s="17"/>
    </row>
    <row r="2" spans="1:7" ht="18.75">
      <c r="A2" s="49" t="s">
        <v>1</v>
      </c>
      <c r="B2" s="50"/>
      <c r="C2" s="50"/>
      <c r="D2" s="50"/>
      <c r="E2" s="50"/>
      <c r="F2" s="50"/>
      <c r="G2" s="17"/>
    </row>
    <row r="3" spans="1:7" ht="34.5" customHeight="1">
      <c r="A3" s="51" t="s">
        <v>144</v>
      </c>
      <c r="B3" s="51"/>
      <c r="C3" s="51"/>
      <c r="D3" s="51"/>
      <c r="E3" s="51"/>
      <c r="F3" s="51"/>
      <c r="G3" s="21"/>
    </row>
    <row r="4" spans="1:7">
      <c r="A4" s="1" t="s">
        <v>3</v>
      </c>
      <c r="B4" s="1" t="s">
        <v>4</v>
      </c>
      <c r="C4" s="1" t="s">
        <v>54</v>
      </c>
      <c r="D4" s="1" t="s">
        <v>38</v>
      </c>
      <c r="E4" s="1" t="s">
        <v>39</v>
      </c>
      <c r="F4" s="1" t="s">
        <v>40</v>
      </c>
    </row>
    <row r="5" spans="1:7" ht="25.5">
      <c r="A5" s="5">
        <v>1</v>
      </c>
      <c r="B5" s="5" t="s">
        <v>94</v>
      </c>
      <c r="C5" s="5">
        <v>4</v>
      </c>
      <c r="D5" s="5" t="s">
        <v>42</v>
      </c>
      <c r="E5" s="5">
        <v>243.77</v>
      </c>
      <c r="F5" s="32">
        <f>E5*C5</f>
        <v>975.08</v>
      </c>
    </row>
    <row r="6" spans="1:7" ht="38.25">
      <c r="A6" s="5" t="s">
        <v>60</v>
      </c>
      <c r="B6" s="5" t="s">
        <v>145</v>
      </c>
      <c r="C6" s="5">
        <v>2.83</v>
      </c>
      <c r="D6" s="5" t="s">
        <v>43</v>
      </c>
      <c r="E6" s="5">
        <v>536.42999999999995</v>
      </c>
      <c r="F6" s="32">
        <f t="shared" ref="F6:F20" si="0">E6*C6</f>
        <v>1518.0969</v>
      </c>
    </row>
    <row r="7" spans="1:7" ht="114.75">
      <c r="A7" s="3" t="s">
        <v>62</v>
      </c>
      <c r="B7" s="4" t="s">
        <v>10</v>
      </c>
      <c r="C7" s="6">
        <v>38.614420000000003</v>
      </c>
      <c r="D7" s="5" t="s">
        <v>43</v>
      </c>
      <c r="E7" s="5">
        <v>112.53</v>
      </c>
      <c r="F7" s="32">
        <f t="shared" si="0"/>
        <v>4345.2806826000005</v>
      </c>
    </row>
    <row r="8" spans="1:7" ht="89.25">
      <c r="A8" s="3" t="s">
        <v>63</v>
      </c>
      <c r="B8" s="24" t="s">
        <v>55</v>
      </c>
      <c r="C8" s="6">
        <v>4.33</v>
      </c>
      <c r="D8" s="5" t="s">
        <v>11</v>
      </c>
      <c r="E8" s="5">
        <v>228.47</v>
      </c>
      <c r="F8" s="32">
        <f t="shared" si="0"/>
        <v>989.27510000000007</v>
      </c>
    </row>
    <row r="9" spans="1:7" ht="63.75">
      <c r="A9" s="3" t="s">
        <v>64</v>
      </c>
      <c r="B9" s="4" t="s">
        <v>15</v>
      </c>
      <c r="C9" s="6">
        <v>7.22</v>
      </c>
      <c r="D9" s="5" t="s">
        <v>11</v>
      </c>
      <c r="E9" s="5">
        <v>1191.77</v>
      </c>
      <c r="F9" s="32">
        <f t="shared" si="0"/>
        <v>8604.5793999999987</v>
      </c>
    </row>
    <row r="10" spans="1:7" ht="102">
      <c r="A10" s="3" t="s">
        <v>65</v>
      </c>
      <c r="B10" s="4" t="s">
        <v>66</v>
      </c>
      <c r="C10" s="6">
        <v>7.3</v>
      </c>
      <c r="D10" s="5" t="s">
        <v>11</v>
      </c>
      <c r="E10" s="5">
        <v>5913.66</v>
      </c>
      <c r="F10" s="32">
        <f t="shared" si="0"/>
        <v>43169.718000000001</v>
      </c>
    </row>
    <row r="11" spans="1:7" ht="89.25">
      <c r="A11" s="3" t="s">
        <v>146</v>
      </c>
      <c r="B11" s="4" t="s">
        <v>104</v>
      </c>
      <c r="C11" s="6">
        <v>16.5</v>
      </c>
      <c r="D11" s="5" t="s">
        <v>11</v>
      </c>
      <c r="E11" s="5">
        <v>2788.17</v>
      </c>
      <c r="F11" s="32">
        <f t="shared" si="0"/>
        <v>46004.805</v>
      </c>
    </row>
    <row r="12" spans="1:7" ht="63.75">
      <c r="A12" s="31" t="s">
        <v>147</v>
      </c>
      <c r="B12" s="4" t="s">
        <v>106</v>
      </c>
      <c r="C12" s="6">
        <v>125.8</v>
      </c>
      <c r="D12" s="5" t="s">
        <v>84</v>
      </c>
      <c r="E12" s="5">
        <v>259.29000000000002</v>
      </c>
      <c r="F12" s="32">
        <f t="shared" si="0"/>
        <v>32618.682000000001</v>
      </c>
    </row>
    <row r="13" spans="1:7" ht="102">
      <c r="A13" s="31" t="s">
        <v>148</v>
      </c>
      <c r="B13" s="4" t="s">
        <v>70</v>
      </c>
      <c r="C13" s="6">
        <v>6.33</v>
      </c>
      <c r="D13" s="5" t="s">
        <v>11</v>
      </c>
      <c r="E13" s="5">
        <v>6219.21</v>
      </c>
      <c r="F13" s="32">
        <f t="shared" si="0"/>
        <v>39367.599300000002</v>
      </c>
    </row>
    <row r="14" spans="1:7" ht="89.25">
      <c r="A14" s="31" t="s">
        <v>149</v>
      </c>
      <c r="B14" s="4" t="s">
        <v>72</v>
      </c>
      <c r="C14" s="6">
        <v>0.55879999999999996</v>
      </c>
      <c r="D14" s="5" t="s">
        <v>73</v>
      </c>
      <c r="E14" s="5">
        <v>53433.91</v>
      </c>
      <c r="F14" s="32">
        <f t="shared" si="0"/>
        <v>29858.868908</v>
      </c>
    </row>
    <row r="15" spans="1:7" ht="18.75">
      <c r="A15" s="3">
        <v>11</v>
      </c>
      <c r="B15" s="25" t="s">
        <v>47</v>
      </c>
      <c r="C15" s="6"/>
      <c r="D15" s="5"/>
      <c r="E15" s="5"/>
      <c r="F15" s="32"/>
    </row>
    <row r="16" spans="1:7" ht="15.75">
      <c r="A16" s="3" t="s">
        <v>24</v>
      </c>
      <c r="B16" s="4" t="s">
        <v>127</v>
      </c>
      <c r="C16" s="6">
        <v>4.33</v>
      </c>
      <c r="D16" s="5" t="s">
        <v>11</v>
      </c>
      <c r="E16" s="5">
        <v>404.77</v>
      </c>
      <c r="F16" s="32">
        <f t="shared" si="0"/>
        <v>1752.6541</v>
      </c>
    </row>
    <row r="17" spans="1:6" ht="15.75">
      <c r="A17" s="3" t="s">
        <v>22</v>
      </c>
      <c r="B17" s="4" t="s">
        <v>128</v>
      </c>
      <c r="C17" s="6">
        <v>14.52</v>
      </c>
      <c r="D17" s="5" t="s">
        <v>11</v>
      </c>
      <c r="E17" s="5">
        <v>765.85</v>
      </c>
      <c r="F17" s="32">
        <f t="shared" si="0"/>
        <v>11120.142</v>
      </c>
    </row>
    <row r="18" spans="1:6" ht="15.75">
      <c r="A18" s="3" t="s">
        <v>26</v>
      </c>
      <c r="B18" s="4" t="s">
        <v>150</v>
      </c>
      <c r="C18" s="6">
        <v>23.7</v>
      </c>
      <c r="D18" s="5" t="s">
        <v>11</v>
      </c>
      <c r="E18" s="5">
        <v>730.6</v>
      </c>
      <c r="F18" s="32">
        <f t="shared" si="0"/>
        <v>17315.22</v>
      </c>
    </row>
    <row r="19" spans="1:6" ht="15.75">
      <c r="A19" s="3" t="s">
        <v>28</v>
      </c>
      <c r="B19" s="4" t="s">
        <v>129</v>
      </c>
      <c r="C19" s="6">
        <v>11.99</v>
      </c>
      <c r="D19" s="5" t="s">
        <v>11</v>
      </c>
      <c r="E19" s="5">
        <v>458.72</v>
      </c>
      <c r="F19" s="32">
        <f t="shared" si="0"/>
        <v>5500.0528000000004</v>
      </c>
    </row>
    <row r="20" spans="1:6" ht="15.75">
      <c r="A20" s="3" t="s">
        <v>30</v>
      </c>
      <c r="B20" s="4" t="s">
        <v>33</v>
      </c>
      <c r="C20" s="6">
        <v>38.61</v>
      </c>
      <c r="D20" s="5" t="s">
        <v>11</v>
      </c>
      <c r="E20" s="5">
        <v>167.71</v>
      </c>
      <c r="F20" s="32">
        <f t="shared" si="0"/>
        <v>6475.2831000000006</v>
      </c>
    </row>
    <row r="21" spans="1:6">
      <c r="A21" s="26"/>
      <c r="B21" s="52"/>
      <c r="C21" s="52"/>
      <c r="D21" s="52"/>
      <c r="E21" s="52"/>
      <c r="F21" s="27">
        <f>SUM(F5:F20)</f>
        <v>249615.33729060003</v>
      </c>
    </row>
    <row r="22" spans="1:6">
      <c r="A22" s="19"/>
      <c r="B22" s="28"/>
      <c r="C22" s="28"/>
      <c r="D22" s="28"/>
      <c r="E22" s="28"/>
      <c r="F22" s="29"/>
    </row>
    <row r="23" spans="1:6">
      <c r="A23" s="19"/>
      <c r="B23" s="53" t="s">
        <v>52</v>
      </c>
      <c r="C23" s="53"/>
      <c r="D23" s="53"/>
      <c r="E23" s="53"/>
      <c r="F23" s="53"/>
    </row>
    <row r="24" spans="1:6" ht="15" customHeight="1">
      <c r="B24" s="53"/>
      <c r="C24" s="53"/>
      <c r="D24" s="53"/>
      <c r="E24" s="53"/>
      <c r="F24" s="53"/>
    </row>
    <row r="25" spans="1:6">
      <c r="B25" s="53"/>
      <c r="C25" s="53"/>
      <c r="D25" s="53"/>
      <c r="E25" s="53"/>
      <c r="F25" s="53"/>
    </row>
    <row r="26" spans="1:6">
      <c r="B26" s="53"/>
      <c r="C26" s="53"/>
      <c r="D26" s="53"/>
      <c r="E26" s="53"/>
      <c r="F26" s="53"/>
    </row>
  </sheetData>
  <mergeCells count="5">
    <mergeCell ref="B23:F26"/>
    <mergeCell ref="A1:F1"/>
    <mergeCell ref="A2:F2"/>
    <mergeCell ref="A3:F3"/>
    <mergeCell ref="B21:E21"/>
  </mergeCells>
  <pageMargins left="0.38" right="0.2" top="0.75" bottom="0.75" header="0.3" footer="0.3"/>
  <pageSetup orientation="portrait" verticalDpi="0" r:id="rId1"/>
</worksheet>
</file>

<file path=xl/worksheets/sheet21.xml><?xml version="1.0" encoding="utf-8"?>
<worksheet xmlns="http://schemas.openxmlformats.org/spreadsheetml/2006/main" xmlns:r="http://schemas.openxmlformats.org/officeDocument/2006/relationships">
  <dimension ref="A1:M22"/>
  <sheetViews>
    <sheetView topLeftCell="A16" workbookViewId="0">
      <selection activeCell="B5" sqref="B5"/>
    </sheetView>
  </sheetViews>
  <sheetFormatPr defaultRowHeight="15"/>
  <cols>
    <col min="1" max="1" width="7.7109375" customWidth="1"/>
    <col min="2" max="2" width="45.140625" customWidth="1"/>
    <col min="3" max="3" width="10" hidden="1" customWidth="1"/>
    <col min="4" max="4" width="12.42578125" hidden="1" customWidth="1"/>
    <col min="5" max="7" width="10.5703125" hidden="1" customWidth="1"/>
    <col min="8" max="8" width="10.28515625" customWidth="1"/>
    <col min="9" max="10" width="11.5703125" customWidth="1"/>
    <col min="11" max="11" width="12.140625" customWidth="1"/>
  </cols>
  <sheetData>
    <row r="1" spans="1:13" ht="18.75">
      <c r="A1" s="47" t="s">
        <v>0</v>
      </c>
      <c r="B1" s="48"/>
      <c r="C1" s="48"/>
      <c r="D1" s="48"/>
      <c r="E1" s="48"/>
      <c r="F1" s="48"/>
      <c r="G1" s="48"/>
      <c r="H1" s="48"/>
      <c r="I1" s="48"/>
      <c r="J1" s="48"/>
      <c r="K1" s="48"/>
      <c r="L1" s="17"/>
      <c r="M1" s="17"/>
    </row>
    <row r="2" spans="1:13" ht="18.75">
      <c r="A2" s="49" t="s">
        <v>1</v>
      </c>
      <c r="B2" s="50"/>
      <c r="C2" s="50"/>
      <c r="D2" s="50"/>
      <c r="E2" s="50"/>
      <c r="F2" s="50"/>
      <c r="G2" s="50"/>
      <c r="H2" s="50"/>
      <c r="I2" s="50"/>
      <c r="J2" s="50"/>
      <c r="K2" s="50"/>
      <c r="L2" s="17"/>
      <c r="M2" s="17"/>
    </row>
    <row r="3" spans="1:13" ht="33" customHeight="1">
      <c r="A3" s="72" t="s">
        <v>122</v>
      </c>
      <c r="B3" s="72"/>
      <c r="C3" s="72"/>
      <c r="D3" s="72"/>
      <c r="E3" s="72"/>
      <c r="F3" s="72"/>
      <c r="G3" s="72"/>
      <c r="H3" s="72"/>
      <c r="I3" s="72"/>
      <c r="J3" s="72"/>
      <c r="K3" s="72"/>
      <c r="L3" s="21"/>
      <c r="M3" s="21"/>
    </row>
    <row r="4" spans="1:13">
      <c r="A4" s="1" t="s">
        <v>3</v>
      </c>
      <c r="B4" s="1" t="s">
        <v>4</v>
      </c>
      <c r="C4" s="1">
        <v>1</v>
      </c>
      <c r="D4" s="1">
        <v>2</v>
      </c>
      <c r="E4" s="1">
        <v>3</v>
      </c>
      <c r="F4" s="1">
        <v>1</v>
      </c>
      <c r="G4" s="1">
        <v>2</v>
      </c>
      <c r="H4" s="1" t="s">
        <v>5</v>
      </c>
      <c r="I4" s="1" t="s">
        <v>38</v>
      </c>
      <c r="J4" s="1" t="s">
        <v>39</v>
      </c>
      <c r="K4" s="1" t="s">
        <v>40</v>
      </c>
    </row>
    <row r="5" spans="1:13" ht="114.75">
      <c r="A5" s="3" t="s">
        <v>95</v>
      </c>
      <c r="B5" s="4" t="s">
        <v>10</v>
      </c>
      <c r="C5" s="5">
        <v>2.21</v>
      </c>
      <c r="D5" s="5">
        <v>3.11</v>
      </c>
      <c r="E5" s="5">
        <v>2.04</v>
      </c>
      <c r="F5" s="5">
        <v>37.39</v>
      </c>
      <c r="G5" s="5">
        <v>61.06</v>
      </c>
      <c r="H5" s="6">
        <v>132.33000000000001</v>
      </c>
      <c r="I5" s="5" t="s">
        <v>11</v>
      </c>
      <c r="J5" s="5">
        <v>112.53</v>
      </c>
      <c r="K5" s="6">
        <f t="shared" ref="K5:K18" si="0">J5*H5</f>
        <v>14891.094900000002</v>
      </c>
    </row>
    <row r="6" spans="1:13" ht="89.25">
      <c r="A6" s="3" t="s">
        <v>96</v>
      </c>
      <c r="B6" s="24" t="s">
        <v>55</v>
      </c>
      <c r="C6" s="5">
        <v>0.43</v>
      </c>
      <c r="D6" s="5">
        <v>0.5</v>
      </c>
      <c r="E6" s="5">
        <v>0.19</v>
      </c>
      <c r="F6" s="5">
        <v>18.7</v>
      </c>
      <c r="G6" s="5">
        <v>4.96</v>
      </c>
      <c r="H6" s="6">
        <v>12.4</v>
      </c>
      <c r="I6" s="5" t="s">
        <v>11</v>
      </c>
      <c r="J6" s="5">
        <v>228.47</v>
      </c>
      <c r="K6" s="6">
        <f t="shared" si="0"/>
        <v>2833.0280000000002</v>
      </c>
    </row>
    <row r="7" spans="1:13" ht="63.75">
      <c r="A7" s="3" t="s">
        <v>97</v>
      </c>
      <c r="B7" s="4" t="s">
        <v>15</v>
      </c>
      <c r="C7" s="5"/>
      <c r="D7" s="5"/>
      <c r="E7" s="5"/>
      <c r="F7" s="5">
        <v>31.41</v>
      </c>
      <c r="G7" s="5">
        <v>8.33</v>
      </c>
      <c r="H7" s="6">
        <v>20.82</v>
      </c>
      <c r="I7" s="5" t="s">
        <v>84</v>
      </c>
      <c r="J7" s="5">
        <v>1191.77</v>
      </c>
      <c r="K7" s="6">
        <f t="shared" si="0"/>
        <v>24812.651399999999</v>
      </c>
    </row>
    <row r="8" spans="1:13" ht="102">
      <c r="A8" s="3" t="s">
        <v>102</v>
      </c>
      <c r="B8" s="4" t="s">
        <v>66</v>
      </c>
      <c r="C8" s="5">
        <f>0.85+0.17</f>
        <v>1.02</v>
      </c>
      <c r="D8" s="5">
        <f>0.99+0.2</f>
        <v>1.19</v>
      </c>
      <c r="E8" s="5">
        <v>0.47</v>
      </c>
      <c r="F8" s="5"/>
      <c r="G8" s="5">
        <v>6.6</v>
      </c>
      <c r="H8" s="6">
        <v>17.4499</v>
      </c>
      <c r="I8" s="5" t="s">
        <v>11</v>
      </c>
      <c r="J8" s="5">
        <v>5913.66</v>
      </c>
      <c r="K8" s="6">
        <f t="shared" si="0"/>
        <v>103192.77563399999</v>
      </c>
    </row>
    <row r="9" spans="1:13" ht="89.25">
      <c r="A9" s="3" t="s">
        <v>103</v>
      </c>
      <c r="B9" s="4" t="s">
        <v>123</v>
      </c>
      <c r="C9" s="5"/>
      <c r="D9" s="5"/>
      <c r="E9" s="5"/>
      <c r="F9" s="6"/>
      <c r="G9" s="5">
        <v>16.989999999999998</v>
      </c>
      <c r="H9" s="6">
        <v>44.6</v>
      </c>
      <c r="I9" s="5" t="s">
        <v>11</v>
      </c>
      <c r="J9" s="5">
        <v>2788.17</v>
      </c>
      <c r="K9" s="6">
        <f t="shared" si="0"/>
        <v>124352.38200000001</v>
      </c>
    </row>
    <row r="10" spans="1:13" ht="63.75">
      <c r="A10" s="31" t="s">
        <v>105</v>
      </c>
      <c r="B10" s="4" t="s">
        <v>106</v>
      </c>
      <c r="C10" s="5"/>
      <c r="D10" s="5"/>
      <c r="E10" s="5"/>
      <c r="F10" s="6"/>
      <c r="G10" s="5">
        <v>145.5</v>
      </c>
      <c r="H10" s="6">
        <v>314.41000000000003</v>
      </c>
      <c r="I10" s="5" t="s">
        <v>84</v>
      </c>
      <c r="J10" s="5">
        <v>259.29000000000002</v>
      </c>
      <c r="K10" s="6">
        <f t="shared" si="0"/>
        <v>81523.368900000016</v>
      </c>
    </row>
    <row r="11" spans="1:13" ht="102">
      <c r="A11" s="31" t="s">
        <v>124</v>
      </c>
      <c r="B11" s="4" t="s">
        <v>70</v>
      </c>
      <c r="C11" s="5"/>
      <c r="D11" s="5"/>
      <c r="E11" s="5"/>
      <c r="F11" s="6"/>
      <c r="G11" s="5"/>
      <c r="H11" s="6">
        <v>4.25</v>
      </c>
      <c r="I11" s="5" t="s">
        <v>125</v>
      </c>
      <c r="J11" s="5">
        <v>6219.21</v>
      </c>
      <c r="K11" s="6">
        <f t="shared" si="0"/>
        <v>26431.642500000002</v>
      </c>
    </row>
    <row r="12" spans="1:13" ht="89.25">
      <c r="A12" s="31" t="s">
        <v>126</v>
      </c>
      <c r="B12" s="4" t="s">
        <v>72</v>
      </c>
      <c r="C12" s="5"/>
      <c r="D12" s="5"/>
      <c r="E12" s="5"/>
      <c r="F12" s="6"/>
      <c r="G12" s="5"/>
      <c r="H12" s="6">
        <v>0.38</v>
      </c>
      <c r="I12" s="5" t="s">
        <v>73</v>
      </c>
      <c r="J12" s="5">
        <v>53433.91</v>
      </c>
      <c r="K12" s="6">
        <f t="shared" si="0"/>
        <v>20304.8858</v>
      </c>
    </row>
    <row r="13" spans="1:13" ht="18.75">
      <c r="A13" s="3">
        <v>8</v>
      </c>
      <c r="B13" s="25" t="s">
        <v>47</v>
      </c>
      <c r="C13" s="37"/>
      <c r="D13" s="37"/>
      <c r="E13" s="37"/>
      <c r="F13" s="37"/>
      <c r="G13" s="37"/>
      <c r="H13" s="6"/>
      <c r="I13" s="5"/>
      <c r="J13" s="5"/>
      <c r="K13" s="6"/>
    </row>
    <row r="14" spans="1:13" ht="15.75" customHeight="1">
      <c r="A14" s="3" t="s">
        <v>24</v>
      </c>
      <c r="B14" s="4" t="s">
        <v>127</v>
      </c>
      <c r="C14" s="5">
        <v>0.43</v>
      </c>
      <c r="D14" s="5">
        <v>0.5</v>
      </c>
      <c r="E14" s="5">
        <v>0.19</v>
      </c>
      <c r="F14" s="5">
        <v>18.7</v>
      </c>
      <c r="G14" s="5">
        <v>4.96</v>
      </c>
      <c r="H14" s="6">
        <v>12.4</v>
      </c>
      <c r="I14" s="5" t="s">
        <v>11</v>
      </c>
      <c r="J14" s="5">
        <v>404.77</v>
      </c>
      <c r="K14" s="6">
        <f>J14*H14</f>
        <v>5019.1480000000001</v>
      </c>
    </row>
    <row r="15" spans="1:13" ht="15.75" customHeight="1">
      <c r="A15" s="3" t="s">
        <v>22</v>
      </c>
      <c r="B15" s="4" t="s">
        <v>128</v>
      </c>
      <c r="C15" s="5">
        <v>2.73</v>
      </c>
      <c r="D15" s="5">
        <v>3.96</v>
      </c>
      <c r="E15" s="5">
        <v>1.19</v>
      </c>
      <c r="F15" s="5">
        <v>16.05</v>
      </c>
      <c r="G15" s="5">
        <v>16.84</v>
      </c>
      <c r="H15" s="6">
        <v>32.21</v>
      </c>
      <c r="I15" s="5" t="s">
        <v>11</v>
      </c>
      <c r="J15" s="5">
        <v>765.85</v>
      </c>
      <c r="K15" s="6">
        <f t="shared" si="0"/>
        <v>24668.0285</v>
      </c>
    </row>
    <row r="16" spans="1:13" ht="15.75">
      <c r="A16" s="3" t="s">
        <v>26</v>
      </c>
      <c r="B16" s="4" t="s">
        <v>129</v>
      </c>
      <c r="C16" s="5">
        <v>3.37</v>
      </c>
      <c r="D16" s="5">
        <v>3.93</v>
      </c>
      <c r="E16" s="5">
        <v>1.63</v>
      </c>
      <c r="F16" s="5">
        <v>32.1</v>
      </c>
      <c r="G16" s="5">
        <v>15.76</v>
      </c>
      <c r="H16" s="6">
        <v>65.420199999999994</v>
      </c>
      <c r="I16" s="5" t="s">
        <v>11</v>
      </c>
      <c r="J16" s="5">
        <v>730.6</v>
      </c>
      <c r="K16" s="6">
        <f t="shared" si="0"/>
        <v>47795.998119999997</v>
      </c>
    </row>
    <row r="17" spans="1:11" ht="15.75">
      <c r="A17" s="3" t="s">
        <v>28</v>
      </c>
      <c r="B17" s="38" t="s">
        <v>130</v>
      </c>
      <c r="F17" s="39">
        <v>31.41</v>
      </c>
      <c r="G17" s="39">
        <v>25.3</v>
      </c>
      <c r="H17" s="40">
        <v>19.38</v>
      </c>
      <c r="I17" s="5" t="s">
        <v>11</v>
      </c>
      <c r="J17" s="39">
        <v>458.72</v>
      </c>
      <c r="K17" s="6">
        <f t="shared" si="0"/>
        <v>8889.9935999999998</v>
      </c>
    </row>
    <row r="18" spans="1:11" ht="15.75">
      <c r="A18" s="3" t="s">
        <v>30</v>
      </c>
      <c r="B18" s="4" t="s">
        <v>33</v>
      </c>
      <c r="C18" s="5">
        <v>8.57</v>
      </c>
      <c r="D18" s="5">
        <v>3.11</v>
      </c>
      <c r="E18" s="5">
        <v>2.04</v>
      </c>
      <c r="F18" s="5">
        <v>37.39</v>
      </c>
      <c r="G18" s="5">
        <v>61.06</v>
      </c>
      <c r="H18" s="6">
        <v>132.331544424567</v>
      </c>
      <c r="I18" s="5" t="s">
        <v>11</v>
      </c>
      <c r="J18" s="5">
        <v>167.7</v>
      </c>
      <c r="K18" s="6">
        <f t="shared" si="0"/>
        <v>22191.999999999884</v>
      </c>
    </row>
    <row r="19" spans="1:11">
      <c r="A19" s="35"/>
      <c r="B19" s="73" t="s">
        <v>131</v>
      </c>
      <c r="C19" s="73"/>
      <c r="D19" s="73"/>
      <c r="E19" s="73"/>
      <c r="F19" s="73"/>
      <c r="G19" s="73"/>
      <c r="H19" s="73"/>
      <c r="I19" s="73"/>
      <c r="J19" s="73"/>
      <c r="K19" s="27">
        <f>SUM(K5:K18)</f>
        <v>506906.99735399988</v>
      </c>
    </row>
    <row r="22" spans="1:11" ht="50.25" customHeight="1">
      <c r="B22" s="53" t="s">
        <v>107</v>
      </c>
      <c r="C22" s="53"/>
      <c r="D22" s="53"/>
      <c r="E22" s="53"/>
      <c r="F22" s="53"/>
      <c r="G22" s="53"/>
      <c r="H22" s="53"/>
      <c r="I22" s="53"/>
      <c r="J22" s="53"/>
      <c r="K22" s="53"/>
    </row>
  </sheetData>
  <mergeCells count="5">
    <mergeCell ref="A1:K1"/>
    <mergeCell ref="A2:K2"/>
    <mergeCell ref="A3:K3"/>
    <mergeCell ref="B19:J19"/>
    <mergeCell ref="B22:K22"/>
  </mergeCells>
  <pageMargins left="0.46" right="0.2" top="0.75" bottom="0.75" header="0.3" footer="0.3"/>
  <pageSetup orientation="portrait" verticalDpi="0" r:id="rId1"/>
</worksheet>
</file>

<file path=xl/worksheets/sheet22.xml><?xml version="1.0" encoding="utf-8"?>
<worksheet xmlns="http://schemas.openxmlformats.org/spreadsheetml/2006/main" xmlns:r="http://schemas.openxmlformats.org/officeDocument/2006/relationships">
  <dimension ref="A1:I23"/>
  <sheetViews>
    <sheetView topLeftCell="A13" workbookViewId="0">
      <selection sqref="A1:XFD1048576"/>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9" ht="18.75">
      <c r="A1" s="47" t="s">
        <v>0</v>
      </c>
      <c r="B1" s="48"/>
      <c r="C1" s="48"/>
      <c r="D1" s="48"/>
      <c r="E1" s="48"/>
      <c r="F1" s="48"/>
      <c r="G1" s="48"/>
      <c r="H1" s="48"/>
      <c r="I1" s="17"/>
    </row>
    <row r="2" spans="1:9" ht="18.75">
      <c r="A2" s="49" t="s">
        <v>1</v>
      </c>
      <c r="B2" s="50"/>
      <c r="C2" s="50"/>
      <c r="D2" s="50"/>
      <c r="E2" s="50"/>
      <c r="F2" s="50"/>
      <c r="G2" s="50"/>
      <c r="H2" s="50"/>
      <c r="I2" s="17"/>
    </row>
    <row r="3" spans="1:9" ht="48" customHeight="1">
      <c r="A3" s="51" t="s">
        <v>174</v>
      </c>
      <c r="B3" s="51"/>
      <c r="C3" s="51"/>
      <c r="D3" s="51"/>
      <c r="E3" s="51"/>
      <c r="F3" s="51"/>
      <c r="G3" s="51"/>
      <c r="H3" s="51"/>
      <c r="I3" s="21"/>
    </row>
    <row r="4" spans="1:9">
      <c r="A4" s="1" t="s">
        <v>3</v>
      </c>
      <c r="B4" s="1" t="s">
        <v>4</v>
      </c>
      <c r="C4" s="1">
        <v>1</v>
      </c>
      <c r="D4" s="1">
        <v>2</v>
      </c>
      <c r="E4" s="1" t="s">
        <v>54</v>
      </c>
      <c r="F4" s="1" t="s">
        <v>38</v>
      </c>
      <c r="G4" s="1" t="s">
        <v>39</v>
      </c>
      <c r="H4" s="1" t="s">
        <v>40</v>
      </c>
    </row>
    <row r="5" spans="1:9">
      <c r="A5" s="43">
        <v>1</v>
      </c>
      <c r="B5" s="44" t="s">
        <v>175</v>
      </c>
      <c r="C5" s="45">
        <v>2</v>
      </c>
      <c r="D5" s="45">
        <v>2</v>
      </c>
      <c r="E5" s="6">
        <f>C5+D5</f>
        <v>4</v>
      </c>
      <c r="F5" s="45" t="s">
        <v>42</v>
      </c>
      <c r="G5" s="45">
        <v>243.77</v>
      </c>
      <c r="H5" s="6">
        <f>G5*E5</f>
        <v>975.08</v>
      </c>
    </row>
    <row r="6" spans="1:9" ht="114.75">
      <c r="A6" s="3" t="s">
        <v>95</v>
      </c>
      <c r="B6" s="4" t="s">
        <v>10</v>
      </c>
      <c r="C6" s="5">
        <v>47.15</v>
      </c>
      <c r="D6" s="5">
        <v>47.15</v>
      </c>
      <c r="E6" s="6">
        <f t="shared" ref="E6:E19" si="0">C6+D6</f>
        <v>94.3</v>
      </c>
      <c r="F6" s="5" t="s">
        <v>43</v>
      </c>
      <c r="G6" s="5">
        <v>112.53</v>
      </c>
      <c r="H6" s="6">
        <f t="shared" ref="H6:H19" si="1">G6*E6</f>
        <v>10611.579</v>
      </c>
    </row>
    <row r="7" spans="1:9" ht="89.25">
      <c r="A7" s="3" t="s">
        <v>96</v>
      </c>
      <c r="B7" s="24" t="s">
        <v>45</v>
      </c>
      <c r="C7" s="5">
        <v>3.93</v>
      </c>
      <c r="D7" s="5">
        <v>3.93</v>
      </c>
      <c r="E7" s="6">
        <f t="shared" si="0"/>
        <v>7.86</v>
      </c>
      <c r="F7" s="5" t="s">
        <v>11</v>
      </c>
      <c r="G7" s="5">
        <v>228.47</v>
      </c>
      <c r="H7" s="6">
        <f t="shared" si="1"/>
        <v>1795.7742000000001</v>
      </c>
    </row>
    <row r="8" spans="1:9" ht="63.75">
      <c r="A8" s="3" t="s">
        <v>97</v>
      </c>
      <c r="B8" s="4" t="s">
        <v>15</v>
      </c>
      <c r="C8" s="5">
        <v>6.6</v>
      </c>
      <c r="D8" s="5">
        <v>6.6</v>
      </c>
      <c r="E8" s="6">
        <f t="shared" si="0"/>
        <v>13.2</v>
      </c>
      <c r="F8" s="5" t="s">
        <v>11</v>
      </c>
      <c r="G8" s="5">
        <v>1191.77</v>
      </c>
      <c r="H8" s="6">
        <f t="shared" si="1"/>
        <v>15731.364</v>
      </c>
    </row>
    <row r="9" spans="1:9" ht="102">
      <c r="A9" s="3" t="s">
        <v>98</v>
      </c>
      <c r="B9" s="4" t="s">
        <v>17</v>
      </c>
      <c r="C9" s="5">
        <v>5.71</v>
      </c>
      <c r="D9" s="5">
        <v>5.71</v>
      </c>
      <c r="E9" s="6">
        <f t="shared" si="0"/>
        <v>11.42</v>
      </c>
      <c r="F9" s="5" t="s">
        <v>11</v>
      </c>
      <c r="G9" s="5">
        <v>5913.66</v>
      </c>
      <c r="H9" s="6">
        <f t="shared" si="1"/>
        <v>67533.997199999998</v>
      </c>
    </row>
    <row r="10" spans="1:9" ht="89.25">
      <c r="A10" s="3" t="s">
        <v>103</v>
      </c>
      <c r="B10" s="4" t="s">
        <v>123</v>
      </c>
      <c r="C10" s="5">
        <v>15.72</v>
      </c>
      <c r="D10" s="5">
        <v>15.72</v>
      </c>
      <c r="E10" s="6">
        <f t="shared" si="0"/>
        <v>31.44</v>
      </c>
      <c r="F10" s="5" t="s">
        <v>11</v>
      </c>
      <c r="G10" s="5">
        <v>2788.17</v>
      </c>
      <c r="H10" s="6">
        <f t="shared" si="1"/>
        <v>87660.064800000007</v>
      </c>
    </row>
    <row r="11" spans="1:9" ht="63.75">
      <c r="A11" s="31" t="s">
        <v>105</v>
      </c>
      <c r="B11" s="4" t="s">
        <v>106</v>
      </c>
      <c r="C11" s="5">
        <v>108.83</v>
      </c>
      <c r="D11" s="5">
        <v>108.83</v>
      </c>
      <c r="E11" s="6">
        <f t="shared" si="0"/>
        <v>217.66</v>
      </c>
      <c r="F11" s="5" t="s">
        <v>84</v>
      </c>
      <c r="G11" s="5">
        <v>259.29000000000002</v>
      </c>
      <c r="H11" s="6">
        <f t="shared" si="1"/>
        <v>56437.061400000006</v>
      </c>
    </row>
    <row r="12" spans="1:9" ht="102">
      <c r="A12" s="31" t="s">
        <v>69</v>
      </c>
      <c r="B12" s="4" t="s">
        <v>70</v>
      </c>
      <c r="C12" s="5">
        <v>2.12</v>
      </c>
      <c r="D12" s="5">
        <v>2.12</v>
      </c>
      <c r="E12" s="6">
        <f t="shared" si="0"/>
        <v>4.24</v>
      </c>
      <c r="F12" s="5" t="s">
        <v>11</v>
      </c>
      <c r="G12" s="5">
        <v>6219.31</v>
      </c>
      <c r="H12" s="6">
        <f t="shared" si="1"/>
        <v>26369.874400000004</v>
      </c>
    </row>
    <row r="13" spans="1:9" ht="89.25">
      <c r="A13" s="31" t="s">
        <v>71</v>
      </c>
      <c r="B13" s="4" t="s">
        <v>72</v>
      </c>
      <c r="C13" s="5">
        <v>0.23</v>
      </c>
      <c r="D13" s="5">
        <v>0.23</v>
      </c>
      <c r="E13" s="6">
        <f t="shared" si="0"/>
        <v>0.46</v>
      </c>
      <c r="F13" s="5" t="s">
        <v>73</v>
      </c>
      <c r="G13" s="5">
        <v>53433.91</v>
      </c>
      <c r="H13" s="6">
        <f t="shared" si="1"/>
        <v>24579.598600000001</v>
      </c>
    </row>
    <row r="14" spans="1:9" ht="18.75">
      <c r="A14" s="3">
        <v>10</v>
      </c>
      <c r="B14" s="25" t="s">
        <v>47</v>
      </c>
      <c r="C14" s="37"/>
      <c r="D14" s="37"/>
      <c r="E14" s="6"/>
      <c r="F14" s="5"/>
      <c r="G14" s="5"/>
      <c r="H14" s="6"/>
    </row>
    <row r="15" spans="1:9" ht="15.75">
      <c r="A15" s="3">
        <v>11</v>
      </c>
      <c r="B15" s="4" t="s">
        <v>176</v>
      </c>
      <c r="C15" s="5">
        <v>3.93</v>
      </c>
      <c r="D15" s="5">
        <v>3.93</v>
      </c>
      <c r="E15" s="6">
        <f t="shared" si="0"/>
        <v>7.86</v>
      </c>
      <c r="F15" s="5" t="s">
        <v>11</v>
      </c>
      <c r="G15" s="5">
        <v>377.8</v>
      </c>
      <c r="H15" s="6">
        <f t="shared" si="1"/>
        <v>2969.5080000000003</v>
      </c>
    </row>
    <row r="16" spans="1:9" ht="15.75">
      <c r="A16" s="3">
        <v>12</v>
      </c>
      <c r="B16" s="4" t="s">
        <v>75</v>
      </c>
      <c r="C16" s="5">
        <v>11.46</v>
      </c>
      <c r="D16" s="5">
        <v>11.46</v>
      </c>
      <c r="E16" s="6">
        <f t="shared" si="0"/>
        <v>22.92</v>
      </c>
      <c r="F16" s="5" t="s">
        <v>11</v>
      </c>
      <c r="G16" s="5">
        <v>788.13</v>
      </c>
      <c r="H16" s="6">
        <f t="shared" si="1"/>
        <v>18063.939600000002</v>
      </c>
    </row>
    <row r="17" spans="1:8" ht="15.75">
      <c r="A17" s="3">
        <v>13</v>
      </c>
      <c r="B17" s="4" t="s">
        <v>76</v>
      </c>
      <c r="C17" s="5">
        <v>22.32</v>
      </c>
      <c r="D17" s="5">
        <v>22.32</v>
      </c>
      <c r="E17" s="6">
        <f t="shared" si="0"/>
        <v>44.64</v>
      </c>
      <c r="F17" s="5" t="s">
        <v>11</v>
      </c>
      <c r="G17" s="5">
        <v>756.83</v>
      </c>
      <c r="H17" s="6">
        <f t="shared" si="1"/>
        <v>33784.891200000005</v>
      </c>
    </row>
    <row r="18" spans="1:8" ht="15.75">
      <c r="A18" s="3">
        <v>14</v>
      </c>
      <c r="B18" s="4" t="s">
        <v>177</v>
      </c>
      <c r="C18" s="5">
        <v>7</v>
      </c>
      <c r="D18" s="5">
        <v>7</v>
      </c>
      <c r="E18" s="6">
        <f t="shared" si="0"/>
        <v>14</v>
      </c>
      <c r="F18" s="5" t="s">
        <v>11</v>
      </c>
      <c r="G18" s="5">
        <v>482.26</v>
      </c>
      <c r="H18" s="6">
        <f t="shared" si="1"/>
        <v>6751.6399999999994</v>
      </c>
    </row>
    <row r="19" spans="1:8" ht="15.75">
      <c r="A19" s="3">
        <v>15</v>
      </c>
      <c r="B19" s="4" t="s">
        <v>33</v>
      </c>
      <c r="C19" s="5">
        <v>47.15</v>
      </c>
      <c r="D19" s="5">
        <v>47.15</v>
      </c>
      <c r="E19" s="6">
        <f t="shared" si="0"/>
        <v>94.3</v>
      </c>
      <c r="F19" s="5" t="s">
        <v>11</v>
      </c>
      <c r="G19" s="5">
        <v>167.71</v>
      </c>
      <c r="H19" s="6">
        <f t="shared" si="1"/>
        <v>15815.053</v>
      </c>
    </row>
    <row r="20" spans="1:8">
      <c r="A20" s="26"/>
      <c r="B20" s="52"/>
      <c r="C20" s="52"/>
      <c r="D20" s="52"/>
      <c r="E20" s="52"/>
      <c r="F20" s="52"/>
      <c r="G20" s="52"/>
      <c r="H20" s="27">
        <f>SUM(H5:H19)</f>
        <v>369079.42540000007</v>
      </c>
    </row>
    <row r="21" spans="1:8">
      <c r="A21" s="19"/>
      <c r="B21" s="28"/>
      <c r="C21" s="28"/>
      <c r="D21" s="28"/>
      <c r="E21" s="28"/>
      <c r="F21" s="28"/>
      <c r="G21" s="28"/>
      <c r="H21" s="29"/>
    </row>
    <row r="22" spans="1:8">
      <c r="A22" s="19"/>
      <c r="B22" s="28"/>
      <c r="C22" s="28"/>
      <c r="D22" s="28"/>
      <c r="E22" s="28"/>
      <c r="F22" s="28"/>
      <c r="G22" s="28"/>
      <c r="H22" s="29"/>
    </row>
    <row r="23" spans="1:8" ht="41.25" customHeight="1">
      <c r="B23" s="53" t="s">
        <v>107</v>
      </c>
      <c r="C23" s="53"/>
      <c r="D23" s="53"/>
      <c r="E23" s="53"/>
      <c r="F23" s="53"/>
      <c r="G23" s="53"/>
      <c r="H23" s="53"/>
    </row>
  </sheetData>
  <mergeCells count="5">
    <mergeCell ref="A1:H1"/>
    <mergeCell ref="A2:H2"/>
    <mergeCell ref="A3:H3"/>
    <mergeCell ref="B20:G20"/>
    <mergeCell ref="B23:H23"/>
  </mergeCells>
  <pageMargins left="0.3" right="0.3" top="0.75" bottom="0.75" header="0.3" footer="0.3"/>
  <pageSetup orientation="portrait" verticalDpi="0" r:id="rId1"/>
</worksheet>
</file>

<file path=xl/worksheets/sheet23.xml><?xml version="1.0" encoding="utf-8"?>
<worksheet xmlns="http://schemas.openxmlformats.org/spreadsheetml/2006/main" xmlns:r="http://schemas.openxmlformats.org/officeDocument/2006/relationships">
  <dimension ref="A1:I13"/>
  <sheetViews>
    <sheetView topLeftCell="A7" workbookViewId="0">
      <selection activeCell="G25" sqref="G25"/>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47" t="s">
        <v>0</v>
      </c>
      <c r="B1" s="48"/>
      <c r="C1" s="48"/>
      <c r="D1" s="48"/>
      <c r="E1" s="48"/>
      <c r="F1" s="48"/>
      <c r="G1" s="48"/>
      <c r="H1" s="48"/>
      <c r="I1" s="17"/>
    </row>
    <row r="2" spans="1:9" ht="18.75">
      <c r="A2" s="49" t="s">
        <v>1</v>
      </c>
      <c r="B2" s="50"/>
      <c r="C2" s="50"/>
      <c r="D2" s="50"/>
      <c r="E2" s="50"/>
      <c r="F2" s="50"/>
      <c r="G2" s="50"/>
      <c r="H2" s="50"/>
      <c r="I2" s="17"/>
    </row>
    <row r="3" spans="1:9" ht="60.75" customHeight="1">
      <c r="A3" s="51" t="s">
        <v>178</v>
      </c>
      <c r="B3" s="51"/>
      <c r="C3" s="51"/>
      <c r="D3" s="51"/>
      <c r="E3" s="51"/>
      <c r="F3" s="51"/>
      <c r="G3" s="51"/>
      <c r="H3" s="51"/>
      <c r="I3" s="21"/>
    </row>
    <row r="4" spans="1:9">
      <c r="A4" s="1" t="s">
        <v>3</v>
      </c>
      <c r="B4" s="1" t="s">
        <v>4</v>
      </c>
      <c r="C4" s="1">
        <v>1</v>
      </c>
      <c r="D4" s="1">
        <v>2</v>
      </c>
      <c r="E4" s="1" t="s">
        <v>5</v>
      </c>
      <c r="F4" s="1" t="s">
        <v>38</v>
      </c>
      <c r="G4" s="1" t="s">
        <v>39</v>
      </c>
      <c r="H4" s="1" t="s">
        <v>40</v>
      </c>
    </row>
    <row r="5" spans="1:9" ht="25.5">
      <c r="A5" s="43">
        <v>1</v>
      </c>
      <c r="B5" s="44" t="s">
        <v>179</v>
      </c>
      <c r="C5" s="6">
        <v>3.9996</v>
      </c>
      <c r="D5" s="6">
        <v>3.9996</v>
      </c>
      <c r="E5" s="6">
        <f>D5+C5</f>
        <v>7.9992000000000001</v>
      </c>
      <c r="F5" s="45" t="s">
        <v>42</v>
      </c>
      <c r="G5" s="45">
        <v>243.77</v>
      </c>
      <c r="H5" s="6">
        <f>G5*E5</f>
        <v>1949.9649840000002</v>
      </c>
    </row>
    <row r="6" spans="1:9" ht="102">
      <c r="A6" s="3" t="s">
        <v>138</v>
      </c>
      <c r="B6" s="4" t="s">
        <v>17</v>
      </c>
      <c r="C6" s="6">
        <v>52.37</v>
      </c>
      <c r="D6" s="6">
        <v>52.37</v>
      </c>
      <c r="E6" s="6">
        <f t="shared" ref="E6:E9" si="0">D6+C6</f>
        <v>104.74</v>
      </c>
      <c r="F6" s="5" t="s">
        <v>11</v>
      </c>
      <c r="G6" s="5">
        <v>6543.32</v>
      </c>
      <c r="H6" s="6">
        <f t="shared" ref="H6:H9" si="1">G6*E6</f>
        <v>685347.33679999993</v>
      </c>
    </row>
    <row r="7" spans="1:9" ht="18.75">
      <c r="A7" s="3">
        <v>3</v>
      </c>
      <c r="B7" s="25" t="s">
        <v>47</v>
      </c>
      <c r="C7" s="6"/>
      <c r="D7" s="6"/>
      <c r="E7" s="6"/>
      <c r="F7" s="5"/>
      <c r="G7" s="5"/>
      <c r="H7" s="6"/>
    </row>
    <row r="8" spans="1:9" ht="15.75">
      <c r="A8" s="3">
        <v>4</v>
      </c>
      <c r="B8" s="4" t="s">
        <v>75</v>
      </c>
      <c r="C8" s="6">
        <v>22.519100000000002</v>
      </c>
      <c r="D8" s="6">
        <v>22.519100000000002</v>
      </c>
      <c r="E8" s="6">
        <f t="shared" si="0"/>
        <v>45.038200000000003</v>
      </c>
      <c r="F8" s="5" t="s">
        <v>11</v>
      </c>
      <c r="G8" s="5">
        <v>788.13</v>
      </c>
      <c r="H8" s="6">
        <f t="shared" si="1"/>
        <v>35495.956566000001</v>
      </c>
    </row>
    <row r="9" spans="1:9" ht="15.75">
      <c r="A9" s="3">
        <v>5</v>
      </c>
      <c r="B9" s="4" t="s">
        <v>77</v>
      </c>
      <c r="C9" s="6">
        <v>45.038195000000002</v>
      </c>
      <c r="D9" s="6">
        <v>45.038195000000002</v>
      </c>
      <c r="E9" s="6">
        <f t="shared" si="0"/>
        <v>90.076390000000004</v>
      </c>
      <c r="F9" s="5" t="s">
        <v>11</v>
      </c>
      <c r="G9" s="5">
        <v>482.26</v>
      </c>
      <c r="H9" s="6">
        <f t="shared" si="1"/>
        <v>43440.239841399998</v>
      </c>
    </row>
    <row r="10" spans="1:9">
      <c r="A10" s="26"/>
      <c r="B10" s="52"/>
      <c r="C10" s="52"/>
      <c r="D10" s="52"/>
      <c r="E10" s="52"/>
      <c r="F10" s="52"/>
      <c r="G10" s="52"/>
      <c r="H10" s="27">
        <f>SUM(H5:H9)</f>
        <v>766233.49819139985</v>
      </c>
    </row>
    <row r="11" spans="1:9">
      <c r="A11" s="19"/>
      <c r="B11" s="28"/>
      <c r="C11" s="28"/>
      <c r="D11" s="28"/>
      <c r="E11" s="28"/>
      <c r="F11" s="28"/>
      <c r="G11" s="28"/>
      <c r="H11" s="29"/>
    </row>
    <row r="12" spans="1:9">
      <c r="A12" s="19"/>
      <c r="B12" s="28"/>
      <c r="C12" s="28"/>
      <c r="D12" s="28"/>
      <c r="E12" s="28"/>
      <c r="F12" s="28"/>
      <c r="G12" s="28"/>
      <c r="H12" s="29"/>
    </row>
    <row r="13" spans="1:9" ht="41.25" customHeight="1">
      <c r="B13" s="53" t="s">
        <v>34</v>
      </c>
      <c r="C13" s="53"/>
      <c r="D13" s="53"/>
      <c r="E13" s="53"/>
      <c r="F13" s="53"/>
      <c r="G13" s="53"/>
      <c r="H13" s="53"/>
    </row>
  </sheetData>
  <mergeCells count="5">
    <mergeCell ref="A1:H1"/>
    <mergeCell ref="A2:H2"/>
    <mergeCell ref="A3:H3"/>
    <mergeCell ref="B10:G10"/>
    <mergeCell ref="B13:H13"/>
  </mergeCells>
  <pageMargins left="0.38" right="0.18" top="1.06" bottom="0.75" header="0.3" footer="0.3"/>
  <pageSetup orientation="portrait" verticalDpi="0" r:id="rId1"/>
</worksheet>
</file>

<file path=xl/worksheets/sheet24.xml><?xml version="1.0" encoding="utf-8"?>
<worksheet xmlns="http://schemas.openxmlformats.org/spreadsheetml/2006/main" xmlns:r="http://schemas.openxmlformats.org/officeDocument/2006/relationships">
  <dimension ref="A1:G19"/>
  <sheetViews>
    <sheetView topLeftCell="A13" workbookViewId="0">
      <selection activeCell="H16" sqref="H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47" t="s">
        <v>0</v>
      </c>
      <c r="B1" s="48"/>
      <c r="C1" s="48"/>
      <c r="D1" s="48"/>
      <c r="E1" s="48"/>
      <c r="F1" s="48"/>
      <c r="G1" s="17"/>
    </row>
    <row r="2" spans="1:7" ht="18.75">
      <c r="A2" s="49" t="s">
        <v>1</v>
      </c>
      <c r="B2" s="50"/>
      <c r="C2" s="50"/>
      <c r="D2" s="50"/>
      <c r="E2" s="50"/>
      <c r="F2" s="50"/>
      <c r="G2" s="17"/>
    </row>
    <row r="3" spans="1:7" ht="30" customHeight="1">
      <c r="A3" s="51" t="s">
        <v>159</v>
      </c>
      <c r="B3" s="51"/>
      <c r="C3" s="51"/>
      <c r="D3" s="51"/>
      <c r="E3" s="51"/>
      <c r="F3" s="51"/>
      <c r="G3" s="21"/>
    </row>
    <row r="4" spans="1:7">
      <c r="A4" s="1" t="s">
        <v>3</v>
      </c>
      <c r="B4" s="1" t="s">
        <v>4</v>
      </c>
      <c r="C4" s="1" t="s">
        <v>54</v>
      </c>
      <c r="D4" s="1" t="s">
        <v>38</v>
      </c>
      <c r="E4" s="1" t="s">
        <v>39</v>
      </c>
      <c r="F4" s="1" t="s">
        <v>40</v>
      </c>
    </row>
    <row r="5" spans="1:7" ht="25.5">
      <c r="A5" s="5">
        <v>1</v>
      </c>
      <c r="B5" s="4" t="s">
        <v>94</v>
      </c>
      <c r="C5" s="5">
        <v>1</v>
      </c>
      <c r="D5" s="5" t="s">
        <v>42</v>
      </c>
      <c r="E5" s="5">
        <v>243.77</v>
      </c>
      <c r="F5" s="6">
        <f t="shared" ref="F5:F15" si="0">E5*C5</f>
        <v>243.77</v>
      </c>
      <c r="G5" s="34"/>
    </row>
    <row r="6" spans="1:7" ht="114.75">
      <c r="A6" s="3" t="s">
        <v>95</v>
      </c>
      <c r="B6" s="4" t="s">
        <v>10</v>
      </c>
      <c r="C6" s="6">
        <v>92.89</v>
      </c>
      <c r="D6" s="5" t="s">
        <v>43</v>
      </c>
      <c r="E6" s="5">
        <v>112.53</v>
      </c>
      <c r="F6" s="6">
        <f t="shared" si="0"/>
        <v>10452.911700000001</v>
      </c>
    </row>
    <row r="7" spans="1:7" ht="89.25">
      <c r="A7" s="3" t="s">
        <v>96</v>
      </c>
      <c r="B7" s="24" t="s">
        <v>55</v>
      </c>
      <c r="C7" s="6">
        <v>36.82</v>
      </c>
      <c r="D7" s="5" t="s">
        <v>11</v>
      </c>
      <c r="E7" s="5">
        <v>228.47</v>
      </c>
      <c r="F7" s="6">
        <f t="shared" si="0"/>
        <v>8412.2654000000002</v>
      </c>
    </row>
    <row r="8" spans="1:7" ht="63.75">
      <c r="A8" s="3" t="s">
        <v>97</v>
      </c>
      <c r="B8" s="4" t="s">
        <v>15</v>
      </c>
      <c r="C8" s="6">
        <v>61.85</v>
      </c>
      <c r="D8" s="5" t="s">
        <v>11</v>
      </c>
      <c r="E8" s="5">
        <v>1191.77</v>
      </c>
      <c r="F8" s="6">
        <f t="shared" si="0"/>
        <v>73710.974499999997</v>
      </c>
    </row>
    <row r="9" spans="1:7" ht="102">
      <c r="A9" s="3" t="s">
        <v>98</v>
      </c>
      <c r="B9" s="4" t="s">
        <v>17</v>
      </c>
      <c r="C9" s="6">
        <v>56.64</v>
      </c>
      <c r="D9" s="5" t="s">
        <v>11</v>
      </c>
      <c r="E9" s="5">
        <v>6543.32</v>
      </c>
      <c r="F9" s="6">
        <f t="shared" si="0"/>
        <v>370613.64480000001</v>
      </c>
    </row>
    <row r="10" spans="1:7" ht="18.75">
      <c r="A10" s="3">
        <v>6</v>
      </c>
      <c r="B10" s="25" t="s">
        <v>47</v>
      </c>
      <c r="C10" s="6"/>
      <c r="D10" s="5"/>
      <c r="E10" s="5"/>
      <c r="F10" s="6"/>
    </row>
    <row r="11" spans="1:7" ht="15.75">
      <c r="A11" s="3">
        <v>1</v>
      </c>
      <c r="B11" s="4" t="s">
        <v>74</v>
      </c>
      <c r="C11" s="6">
        <v>36.82</v>
      </c>
      <c r="D11" s="5" t="s">
        <v>11</v>
      </c>
      <c r="E11" s="5">
        <v>377.8</v>
      </c>
      <c r="F11" s="6">
        <f t="shared" si="0"/>
        <v>13910.596000000001</v>
      </c>
    </row>
    <row r="12" spans="1:7" ht="15.75">
      <c r="A12" s="3">
        <v>2</v>
      </c>
      <c r="B12" s="4" t="s">
        <v>75</v>
      </c>
      <c r="C12" s="6">
        <v>24.36</v>
      </c>
      <c r="D12" s="5" t="s">
        <v>11</v>
      </c>
      <c r="E12" s="5">
        <v>788.13</v>
      </c>
      <c r="F12" s="6">
        <f t="shared" si="0"/>
        <v>19198.846799999999</v>
      </c>
    </row>
    <row r="13" spans="1:7" ht="15.75">
      <c r="A13" s="3">
        <v>3</v>
      </c>
      <c r="B13" s="4" t="s">
        <v>76</v>
      </c>
      <c r="C13" s="6">
        <v>61.85</v>
      </c>
      <c r="D13" s="5" t="s">
        <v>11</v>
      </c>
      <c r="E13" s="5">
        <v>756.83</v>
      </c>
      <c r="F13" s="6">
        <f t="shared" si="0"/>
        <v>46809.935500000007</v>
      </c>
    </row>
    <row r="14" spans="1:7" ht="15.75">
      <c r="A14" s="3">
        <v>4</v>
      </c>
      <c r="B14" s="4" t="s">
        <v>77</v>
      </c>
      <c r="C14" s="6">
        <v>48.71</v>
      </c>
      <c r="D14" s="5" t="s">
        <v>11</v>
      </c>
      <c r="E14" s="5">
        <v>482.26</v>
      </c>
      <c r="F14" s="6">
        <f>E14*C14</f>
        <v>23490.884600000001</v>
      </c>
    </row>
    <row r="15" spans="1:7" ht="15.75">
      <c r="A15" s="3">
        <v>5</v>
      </c>
      <c r="B15" s="4" t="s">
        <v>33</v>
      </c>
      <c r="C15" s="6">
        <v>92.89</v>
      </c>
      <c r="D15" s="5" t="s">
        <v>11</v>
      </c>
      <c r="E15" s="5">
        <v>167.7</v>
      </c>
      <c r="F15" s="6">
        <f t="shared" si="0"/>
        <v>15577.652999999998</v>
      </c>
    </row>
    <row r="16" spans="1:7">
      <c r="A16" s="35"/>
      <c r="B16" s="36"/>
      <c r="C16" s="58" t="s">
        <v>120</v>
      </c>
      <c r="D16" s="59"/>
      <c r="E16" s="60"/>
      <c r="F16" s="27">
        <f>SUM(F5:F15)</f>
        <v>582421.48230000003</v>
      </c>
    </row>
    <row r="17" spans="1:6">
      <c r="A17" s="19"/>
      <c r="B17" s="28"/>
      <c r="C17" s="28"/>
      <c r="D17" s="28"/>
      <c r="E17" s="28"/>
      <c r="F17" s="29"/>
    </row>
    <row r="18" spans="1:6">
      <c r="A18" s="19"/>
      <c r="B18" s="28"/>
      <c r="C18" s="28"/>
      <c r="D18" s="28"/>
      <c r="E18" s="28"/>
      <c r="F18" s="29"/>
    </row>
    <row r="19" spans="1:6" ht="50.25" customHeight="1">
      <c r="B19" s="53" t="s">
        <v>160</v>
      </c>
      <c r="C19" s="53"/>
      <c r="D19" s="53"/>
      <c r="E19" s="53"/>
      <c r="F19" s="53"/>
    </row>
  </sheetData>
  <mergeCells count="5">
    <mergeCell ref="A1:F1"/>
    <mergeCell ref="A2:F2"/>
    <mergeCell ref="A3:F3"/>
    <mergeCell ref="C16:E16"/>
    <mergeCell ref="B19:F19"/>
  </mergeCells>
  <pageMargins left="0.16" right="0.16" top="0.4" bottom="0.75" header="0.3" footer="0.3"/>
  <pageSetup orientation="portrait" verticalDpi="0" r:id="rId1"/>
</worksheet>
</file>

<file path=xl/worksheets/sheet25.xml><?xml version="1.0" encoding="utf-8"?>
<worksheet xmlns="http://schemas.openxmlformats.org/spreadsheetml/2006/main" xmlns:r="http://schemas.openxmlformats.org/officeDocument/2006/relationships">
  <dimension ref="A1:G24"/>
  <sheetViews>
    <sheetView topLeftCell="A16" workbookViewId="0">
      <selection activeCell="E28" sqref="E28"/>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47" t="s">
        <v>0</v>
      </c>
      <c r="B1" s="48"/>
      <c r="C1" s="48"/>
      <c r="D1" s="48"/>
      <c r="E1" s="48"/>
      <c r="F1" s="48"/>
      <c r="G1" s="17"/>
    </row>
    <row r="2" spans="1:7" ht="18.75">
      <c r="A2" s="49" t="s">
        <v>1</v>
      </c>
      <c r="B2" s="50"/>
      <c r="C2" s="50"/>
      <c r="D2" s="50"/>
      <c r="E2" s="50"/>
      <c r="F2" s="50"/>
      <c r="G2" s="17"/>
    </row>
    <row r="3" spans="1:7" ht="29.25" customHeight="1">
      <c r="A3" s="51" t="s">
        <v>100</v>
      </c>
      <c r="B3" s="51"/>
      <c r="C3" s="51"/>
      <c r="D3" s="51"/>
      <c r="E3" s="51"/>
      <c r="F3" s="51"/>
      <c r="G3" s="21"/>
    </row>
    <row r="4" spans="1:7">
      <c r="A4" s="1" t="s">
        <v>3</v>
      </c>
      <c r="B4" s="1" t="s">
        <v>4</v>
      </c>
      <c r="C4" s="1" t="s">
        <v>54</v>
      </c>
      <c r="D4" s="1" t="s">
        <v>38</v>
      </c>
      <c r="E4" s="1" t="s">
        <v>39</v>
      </c>
      <c r="F4" s="1" t="s">
        <v>40</v>
      </c>
    </row>
    <row r="5" spans="1:7" ht="25.5">
      <c r="A5" s="5">
        <v>1</v>
      </c>
      <c r="B5" s="4" t="s">
        <v>101</v>
      </c>
      <c r="C5" s="5">
        <v>4</v>
      </c>
      <c r="D5" s="5" t="s">
        <v>42</v>
      </c>
      <c r="E5" s="5">
        <v>243.77</v>
      </c>
      <c r="F5" s="32">
        <f>E5*C5</f>
        <v>975.08</v>
      </c>
    </row>
    <row r="6" spans="1:7" ht="114.75">
      <c r="A6" s="3" t="s">
        <v>95</v>
      </c>
      <c r="B6" s="4" t="s">
        <v>10</v>
      </c>
      <c r="C6" s="6">
        <v>74.989999999999995</v>
      </c>
      <c r="D6" s="5" t="s">
        <v>43</v>
      </c>
      <c r="E6" s="5">
        <v>112.53</v>
      </c>
      <c r="F6" s="32">
        <f t="shared" ref="F6:F19" si="0">E6*C6</f>
        <v>8438.6247000000003</v>
      </c>
    </row>
    <row r="7" spans="1:7" ht="89.25">
      <c r="A7" s="3" t="s">
        <v>96</v>
      </c>
      <c r="B7" s="24" t="s">
        <v>55</v>
      </c>
      <c r="C7" s="6">
        <v>5.67</v>
      </c>
      <c r="D7" s="5" t="s">
        <v>11</v>
      </c>
      <c r="E7" s="5">
        <v>228.47</v>
      </c>
      <c r="F7" s="32">
        <f t="shared" si="0"/>
        <v>1295.4249</v>
      </c>
    </row>
    <row r="8" spans="1:7" ht="63.75">
      <c r="A8" s="3" t="s">
        <v>97</v>
      </c>
      <c r="B8" s="4" t="s">
        <v>15</v>
      </c>
      <c r="C8" s="6">
        <v>9.52</v>
      </c>
      <c r="D8" s="5" t="s">
        <v>11</v>
      </c>
      <c r="E8" s="5">
        <v>1191.77</v>
      </c>
      <c r="F8" s="32">
        <f t="shared" si="0"/>
        <v>11345.650399999999</v>
      </c>
    </row>
    <row r="9" spans="1:7" ht="102">
      <c r="A9" s="3" t="s">
        <v>102</v>
      </c>
      <c r="B9" s="4" t="s">
        <v>66</v>
      </c>
      <c r="C9" s="6">
        <v>15.6</v>
      </c>
      <c r="D9" s="5" t="s">
        <v>11</v>
      </c>
      <c r="E9" s="5">
        <v>5913.66</v>
      </c>
      <c r="F9" s="32">
        <f t="shared" si="0"/>
        <v>92253.09599999999</v>
      </c>
    </row>
    <row r="10" spans="1:7" ht="89.25">
      <c r="A10" s="3" t="s">
        <v>103</v>
      </c>
      <c r="B10" s="4" t="s">
        <v>104</v>
      </c>
      <c r="C10" s="5">
        <v>33.979999999999997</v>
      </c>
      <c r="D10" s="5" t="s">
        <v>11</v>
      </c>
      <c r="E10" s="5">
        <v>2788.17</v>
      </c>
      <c r="F10" s="32">
        <f t="shared" si="0"/>
        <v>94742.016599999988</v>
      </c>
    </row>
    <row r="11" spans="1:7" ht="63.75">
      <c r="A11" s="31" t="s">
        <v>105</v>
      </c>
      <c r="B11" s="4" t="s">
        <v>106</v>
      </c>
      <c r="C11" s="5">
        <v>182.41</v>
      </c>
      <c r="D11" s="5" t="s">
        <v>84</v>
      </c>
      <c r="E11" s="5">
        <v>259.29000000000002</v>
      </c>
      <c r="F11" s="32">
        <f t="shared" si="0"/>
        <v>47297.088900000002</v>
      </c>
    </row>
    <row r="12" spans="1:7" ht="102">
      <c r="A12" s="31" t="s">
        <v>69</v>
      </c>
      <c r="B12" s="4" t="s">
        <v>70</v>
      </c>
      <c r="C12" s="6">
        <v>4.92</v>
      </c>
      <c r="D12" s="5" t="s">
        <v>11</v>
      </c>
      <c r="E12" s="5">
        <v>6219.21</v>
      </c>
      <c r="F12" s="32">
        <f t="shared" si="0"/>
        <v>30598.513200000001</v>
      </c>
    </row>
    <row r="13" spans="1:7" ht="89.25">
      <c r="A13" s="31" t="s">
        <v>71</v>
      </c>
      <c r="B13" s="4" t="s">
        <v>72</v>
      </c>
      <c r="C13" s="6">
        <v>0.53</v>
      </c>
      <c r="D13" s="5" t="s">
        <v>73</v>
      </c>
      <c r="E13" s="5">
        <v>53433.91</v>
      </c>
      <c r="F13" s="32">
        <f t="shared" si="0"/>
        <v>28319.972300000005</v>
      </c>
    </row>
    <row r="14" spans="1:7" ht="18.75">
      <c r="A14" s="3">
        <v>10</v>
      </c>
      <c r="B14" s="25" t="s">
        <v>47</v>
      </c>
      <c r="C14" s="6"/>
      <c r="D14" s="5"/>
      <c r="E14" s="5"/>
      <c r="F14" s="32"/>
    </row>
    <row r="15" spans="1:7" ht="15.75">
      <c r="A15" s="3" t="s">
        <v>24</v>
      </c>
      <c r="B15" s="4" t="s">
        <v>48</v>
      </c>
      <c r="C15" s="6">
        <v>5.67</v>
      </c>
      <c r="D15" s="5" t="s">
        <v>11</v>
      </c>
      <c r="E15" s="5">
        <v>431.75</v>
      </c>
      <c r="F15" s="32">
        <f t="shared" si="0"/>
        <v>2448.0225</v>
      </c>
    </row>
    <row r="16" spans="1:7" ht="15.75">
      <c r="A16" s="3" t="s">
        <v>22</v>
      </c>
      <c r="B16" s="4" t="s">
        <v>49</v>
      </c>
      <c r="C16" s="6">
        <v>25.46</v>
      </c>
      <c r="D16" s="5" t="s">
        <v>11</v>
      </c>
      <c r="E16" s="5">
        <v>710.13</v>
      </c>
      <c r="F16" s="32">
        <f t="shared" si="0"/>
        <v>18079.909800000001</v>
      </c>
    </row>
    <row r="17" spans="1:6" ht="15.75">
      <c r="A17" s="3" t="s">
        <v>26</v>
      </c>
      <c r="B17" s="4" t="s">
        <v>50</v>
      </c>
      <c r="C17" s="6">
        <v>43.5</v>
      </c>
      <c r="D17" s="5" t="s">
        <v>11</v>
      </c>
      <c r="E17" s="5">
        <v>664.32</v>
      </c>
      <c r="F17" s="32">
        <f t="shared" si="0"/>
        <v>28897.920000000002</v>
      </c>
    </row>
    <row r="18" spans="1:6" ht="15.75">
      <c r="A18" s="3" t="s">
        <v>28</v>
      </c>
      <c r="B18" s="4" t="s">
        <v>51</v>
      </c>
      <c r="C18" s="6">
        <v>18.28</v>
      </c>
      <c r="D18" s="5" t="s">
        <v>11</v>
      </c>
      <c r="E18" s="5">
        <v>391.29</v>
      </c>
      <c r="F18" s="32">
        <f t="shared" si="0"/>
        <v>7152.7812000000013</v>
      </c>
    </row>
    <row r="19" spans="1:6" ht="15.75">
      <c r="A19" s="3" t="s">
        <v>30</v>
      </c>
      <c r="B19" s="4" t="s">
        <v>33</v>
      </c>
      <c r="C19" s="6">
        <v>74.989999999999995</v>
      </c>
      <c r="D19" s="5" t="s">
        <v>11</v>
      </c>
      <c r="E19" s="5">
        <v>167.7</v>
      </c>
      <c r="F19" s="32">
        <f t="shared" si="0"/>
        <v>12575.822999999999</v>
      </c>
    </row>
    <row r="20" spans="1:6">
      <c r="A20" s="26"/>
      <c r="B20" s="52"/>
      <c r="C20" s="52"/>
      <c r="D20" s="52"/>
      <c r="E20" s="52"/>
      <c r="F20" s="27">
        <f>SUM(F5:F19)</f>
        <v>384419.92350000003</v>
      </c>
    </row>
    <row r="21" spans="1:6">
      <c r="A21" s="19"/>
      <c r="B21" s="28"/>
      <c r="C21" s="28"/>
      <c r="D21" s="28"/>
      <c r="E21" s="28"/>
      <c r="F21" s="29"/>
    </row>
    <row r="22" spans="1:6" ht="8.25" customHeight="1">
      <c r="A22" s="19"/>
      <c r="B22" s="28"/>
      <c r="C22" s="28"/>
      <c r="D22" s="28"/>
      <c r="E22" s="28"/>
      <c r="F22" s="29"/>
    </row>
    <row r="23" spans="1:6" ht="69.75" customHeight="1">
      <c r="B23" s="53" t="s">
        <v>107</v>
      </c>
      <c r="C23" s="53"/>
      <c r="D23" s="53"/>
      <c r="E23" s="53"/>
      <c r="F23" s="53"/>
    </row>
    <row r="24" spans="1:6" ht="47.25" customHeight="1"/>
  </sheetData>
  <mergeCells count="5">
    <mergeCell ref="A1:F1"/>
    <mergeCell ref="A2:F2"/>
    <mergeCell ref="A3:F3"/>
    <mergeCell ref="B20:E20"/>
    <mergeCell ref="B23:F23"/>
  </mergeCells>
  <pageMargins left="0.26" right="0.32" top="0.75" bottom="0.75" header="0.3" footer="0.3"/>
  <pageSetup orientation="portrait" verticalDpi="0" r:id="rId1"/>
</worksheet>
</file>

<file path=xl/worksheets/sheet26.xml><?xml version="1.0" encoding="utf-8"?>
<worksheet xmlns="http://schemas.openxmlformats.org/spreadsheetml/2006/main" xmlns:r="http://schemas.openxmlformats.org/officeDocument/2006/relationships">
  <dimension ref="A1:I18"/>
  <sheetViews>
    <sheetView topLeftCell="A10" workbookViewId="0">
      <selection sqref="A1:XFD1048576"/>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47" t="s">
        <v>0</v>
      </c>
      <c r="B1" s="48"/>
      <c r="C1" s="48"/>
      <c r="D1" s="48"/>
      <c r="E1" s="48"/>
      <c r="F1" s="48"/>
      <c r="G1" s="48"/>
      <c r="H1" s="48"/>
      <c r="I1" s="17"/>
    </row>
    <row r="2" spans="1:9" ht="18.75">
      <c r="A2" s="49" t="s">
        <v>1</v>
      </c>
      <c r="B2" s="50"/>
      <c r="C2" s="50"/>
      <c r="D2" s="50"/>
      <c r="E2" s="50"/>
      <c r="F2" s="50"/>
      <c r="G2" s="50"/>
      <c r="H2" s="50"/>
      <c r="I2" s="17"/>
    </row>
    <row r="3" spans="1:9" ht="35.25" customHeight="1">
      <c r="A3" s="51" t="s">
        <v>53</v>
      </c>
      <c r="B3" s="51"/>
      <c r="C3" s="51"/>
      <c r="D3" s="51"/>
      <c r="E3" s="51"/>
      <c r="F3" s="51"/>
      <c r="G3" s="51"/>
      <c r="H3" s="51"/>
      <c r="I3" s="21"/>
    </row>
    <row r="4" spans="1:9">
      <c r="A4" s="1" t="s">
        <v>3</v>
      </c>
      <c r="B4" s="1" t="s">
        <v>4</v>
      </c>
      <c r="C4" s="1">
        <v>1</v>
      </c>
      <c r="D4" s="1">
        <v>2</v>
      </c>
      <c r="E4" s="1" t="s">
        <v>54</v>
      </c>
      <c r="F4" s="1" t="s">
        <v>38</v>
      </c>
      <c r="G4" s="1" t="s">
        <v>39</v>
      </c>
      <c r="H4" s="1" t="s">
        <v>40</v>
      </c>
    </row>
    <row r="5" spans="1:9" ht="114.75">
      <c r="A5" s="3" t="s">
        <v>9</v>
      </c>
      <c r="B5" s="4" t="s">
        <v>10</v>
      </c>
      <c r="C5" s="6">
        <v>5.39</v>
      </c>
      <c r="D5" s="6">
        <v>2</v>
      </c>
      <c r="E5" s="6">
        <v>29.6</v>
      </c>
      <c r="F5" s="5" t="s">
        <v>43</v>
      </c>
      <c r="G5" s="5">
        <v>112.53</v>
      </c>
      <c r="H5" s="6">
        <f>G5*E5</f>
        <v>3330.8880000000004</v>
      </c>
    </row>
    <row r="6" spans="1:9" ht="89.25">
      <c r="A6" s="3" t="s">
        <v>44</v>
      </c>
      <c r="B6" s="24" t="s">
        <v>55</v>
      </c>
      <c r="C6" s="6">
        <v>0.42</v>
      </c>
      <c r="D6" s="6">
        <v>2</v>
      </c>
      <c r="E6" s="6">
        <v>11.05</v>
      </c>
      <c r="F6" s="5" t="s">
        <v>11</v>
      </c>
      <c r="G6" s="5">
        <v>228.47</v>
      </c>
      <c r="H6" s="6">
        <f t="shared" ref="H6:H13" si="0">G6*E6</f>
        <v>2524.5934999999999</v>
      </c>
    </row>
    <row r="7" spans="1:9" ht="63.75">
      <c r="A7" s="3" t="s">
        <v>14</v>
      </c>
      <c r="B7" s="4" t="s">
        <v>15</v>
      </c>
      <c r="C7" s="6">
        <v>0.71</v>
      </c>
      <c r="D7" s="6">
        <v>2</v>
      </c>
      <c r="E7" s="6">
        <v>18.559999999999999</v>
      </c>
      <c r="F7" s="5" t="s">
        <v>11</v>
      </c>
      <c r="G7" s="5">
        <v>1191.77</v>
      </c>
      <c r="H7" s="6">
        <f t="shared" si="0"/>
        <v>22119.251199999999</v>
      </c>
    </row>
    <row r="8" spans="1:9" ht="102">
      <c r="A8" s="3" t="s">
        <v>16</v>
      </c>
      <c r="B8" s="4" t="s">
        <v>56</v>
      </c>
      <c r="C8" s="6">
        <v>0.68</v>
      </c>
      <c r="D8" s="6">
        <v>2</v>
      </c>
      <c r="E8" s="6">
        <v>97.46</v>
      </c>
      <c r="F8" s="5" t="s">
        <v>11</v>
      </c>
      <c r="G8" s="5">
        <v>6543.32</v>
      </c>
      <c r="H8" s="6">
        <f t="shared" si="0"/>
        <v>637711.96719999996</v>
      </c>
    </row>
    <row r="9" spans="1:9" ht="18.75">
      <c r="A9" s="3">
        <v>5</v>
      </c>
      <c r="B9" s="25" t="s">
        <v>47</v>
      </c>
      <c r="C9" s="6"/>
      <c r="D9" s="6"/>
      <c r="E9" s="6"/>
      <c r="F9" s="5"/>
      <c r="G9" s="5"/>
      <c r="H9" s="6"/>
    </row>
    <row r="10" spans="1:9" ht="15.75">
      <c r="A10" s="3" t="s">
        <v>24</v>
      </c>
      <c r="B10" s="4" t="s">
        <v>48</v>
      </c>
      <c r="C10" s="6">
        <v>0.42</v>
      </c>
      <c r="D10" s="6">
        <v>2</v>
      </c>
      <c r="E10" s="6">
        <v>11.05</v>
      </c>
      <c r="F10" s="5" t="s">
        <v>11</v>
      </c>
      <c r="G10" s="5">
        <v>431.75</v>
      </c>
      <c r="H10" s="6">
        <f t="shared" si="0"/>
        <v>4770.8375000000005</v>
      </c>
    </row>
    <row r="11" spans="1:9" ht="15.75">
      <c r="A11" s="3" t="s">
        <v>22</v>
      </c>
      <c r="B11" s="4" t="s">
        <v>49</v>
      </c>
      <c r="C11" s="6">
        <v>2.31</v>
      </c>
      <c r="D11" s="6">
        <v>2</v>
      </c>
      <c r="E11" s="6">
        <v>41.907800000000002</v>
      </c>
      <c r="F11" s="5" t="s">
        <v>11</v>
      </c>
      <c r="G11" s="5">
        <v>710.13</v>
      </c>
      <c r="H11" s="6">
        <f t="shared" si="0"/>
        <v>29759.986014000002</v>
      </c>
    </row>
    <row r="12" spans="1:9" ht="15.75">
      <c r="A12" s="3" t="s">
        <v>26</v>
      </c>
      <c r="B12" s="4" t="s">
        <v>50</v>
      </c>
      <c r="C12" s="6">
        <v>2.75</v>
      </c>
      <c r="D12" s="6">
        <v>2</v>
      </c>
      <c r="E12" s="6">
        <v>18.559999999999999</v>
      </c>
      <c r="F12" s="5" t="s">
        <v>11</v>
      </c>
      <c r="G12" s="5">
        <v>664.32</v>
      </c>
      <c r="H12" s="6">
        <f t="shared" si="0"/>
        <v>12329.779200000001</v>
      </c>
    </row>
    <row r="13" spans="1:9" ht="15.75">
      <c r="A13" s="3" t="s">
        <v>28</v>
      </c>
      <c r="B13" s="4" t="s">
        <v>51</v>
      </c>
      <c r="C13" s="6">
        <v>2.62</v>
      </c>
      <c r="D13" s="6">
        <v>2</v>
      </c>
      <c r="E13" s="6">
        <v>83.815600000000003</v>
      </c>
      <c r="F13" s="5" t="s">
        <v>11</v>
      </c>
      <c r="G13" s="5">
        <v>391.29</v>
      </c>
      <c r="H13" s="6">
        <f t="shared" si="0"/>
        <v>32796.206124000004</v>
      </c>
    </row>
    <row r="14" spans="1:9" ht="15.75">
      <c r="A14" s="3" t="s">
        <v>30</v>
      </c>
      <c r="B14" s="4" t="s">
        <v>33</v>
      </c>
      <c r="C14" s="6">
        <v>5.39</v>
      </c>
      <c r="D14" s="6">
        <v>2</v>
      </c>
      <c r="E14" s="6">
        <v>29.6</v>
      </c>
      <c r="F14" s="5" t="s">
        <v>11</v>
      </c>
      <c r="G14" s="5">
        <v>167.7</v>
      </c>
      <c r="H14" s="6">
        <f>G14*E14</f>
        <v>4963.92</v>
      </c>
    </row>
    <row r="15" spans="1:9">
      <c r="A15" s="26"/>
      <c r="B15" s="52"/>
      <c r="C15" s="52"/>
      <c r="D15" s="52"/>
      <c r="E15" s="52"/>
      <c r="F15" s="52"/>
      <c r="G15" s="52"/>
      <c r="H15" s="27">
        <f>SUM(H5:H14)</f>
        <v>750307.4287380001</v>
      </c>
    </row>
    <row r="16" spans="1:9">
      <c r="A16" s="19"/>
      <c r="B16" s="28"/>
      <c r="C16" s="28"/>
      <c r="D16" s="28"/>
      <c r="E16" s="28"/>
      <c r="F16" s="28"/>
      <c r="G16" s="28"/>
      <c r="H16" s="29"/>
    </row>
    <row r="17" spans="1:8">
      <c r="A17" s="19"/>
      <c r="B17" s="28"/>
      <c r="C17" s="28"/>
      <c r="D17" s="28"/>
      <c r="E17" s="28"/>
      <c r="F17" s="28"/>
      <c r="G17" s="28"/>
      <c r="H17" s="29"/>
    </row>
    <row r="18" spans="1:8" ht="41.25" customHeight="1">
      <c r="B18" s="53" t="s">
        <v>34</v>
      </c>
      <c r="C18" s="53"/>
      <c r="D18" s="53"/>
      <c r="E18" s="53"/>
      <c r="F18" s="53"/>
      <c r="G18" s="53"/>
      <c r="H18" s="53"/>
    </row>
  </sheetData>
  <mergeCells count="5">
    <mergeCell ref="A1:H1"/>
    <mergeCell ref="A2:H2"/>
    <mergeCell ref="A3:H3"/>
    <mergeCell ref="B15:G15"/>
    <mergeCell ref="B18:H18"/>
  </mergeCells>
  <pageMargins left="0.36" right="0.16" top="0.75" bottom="0.75" header="0.3" footer="0.3"/>
  <pageSetup orientation="portrait" verticalDpi="0" r:id="rId1"/>
</worksheet>
</file>

<file path=xl/worksheets/sheet27.xml><?xml version="1.0" encoding="utf-8"?>
<worksheet xmlns="http://schemas.openxmlformats.org/spreadsheetml/2006/main" xmlns:r="http://schemas.openxmlformats.org/officeDocument/2006/relationships">
  <dimension ref="A1:I18"/>
  <sheetViews>
    <sheetView topLeftCell="A13" workbookViewId="0">
      <selection sqref="A1:XFD1048576"/>
    </sheetView>
  </sheetViews>
  <sheetFormatPr defaultRowHeight="15"/>
  <cols>
    <col min="1" max="1" width="8.7109375" customWidth="1"/>
    <col min="2" max="2" width="44.28515625" customWidth="1"/>
    <col min="3" max="4" width="10.28515625" hidden="1" customWidth="1"/>
    <col min="5" max="5" width="10.28515625" customWidth="1"/>
    <col min="6" max="6" width="11.5703125" customWidth="1"/>
    <col min="7" max="7" width="12" customWidth="1"/>
    <col min="8" max="8" width="12.140625" customWidth="1"/>
  </cols>
  <sheetData>
    <row r="1" spans="1:9" ht="18.75">
      <c r="A1" s="47" t="s">
        <v>0</v>
      </c>
      <c r="B1" s="48"/>
      <c r="C1" s="48"/>
      <c r="D1" s="48"/>
      <c r="E1" s="48"/>
      <c r="F1" s="48"/>
      <c r="G1" s="48"/>
      <c r="H1" s="48"/>
      <c r="I1" s="17"/>
    </row>
    <row r="2" spans="1:9" ht="18.75">
      <c r="A2" s="49" t="s">
        <v>1</v>
      </c>
      <c r="B2" s="50"/>
      <c r="C2" s="50"/>
      <c r="D2" s="50"/>
      <c r="E2" s="50"/>
      <c r="F2" s="50"/>
      <c r="G2" s="50"/>
      <c r="H2" s="50"/>
      <c r="I2" s="17"/>
    </row>
    <row r="3" spans="1:9" ht="35.25" customHeight="1">
      <c r="A3" s="51" t="s">
        <v>92</v>
      </c>
      <c r="B3" s="51"/>
      <c r="C3" s="51"/>
      <c r="D3" s="51"/>
      <c r="E3" s="51"/>
      <c r="F3" s="51"/>
      <c r="G3" s="51"/>
      <c r="H3" s="51"/>
      <c r="I3" s="21"/>
    </row>
    <row r="4" spans="1:9">
      <c r="A4" s="1" t="s">
        <v>3</v>
      </c>
      <c r="B4" s="1" t="s">
        <v>4</v>
      </c>
      <c r="C4" s="1">
        <v>1</v>
      </c>
      <c r="D4" s="1">
        <v>2</v>
      </c>
      <c r="E4" s="1" t="s">
        <v>54</v>
      </c>
      <c r="F4" s="1" t="s">
        <v>38</v>
      </c>
      <c r="G4" s="1" t="s">
        <v>39</v>
      </c>
      <c r="H4" s="1" t="s">
        <v>40</v>
      </c>
    </row>
    <row r="5" spans="1:9" ht="114.75">
      <c r="A5" s="3" t="s">
        <v>9</v>
      </c>
      <c r="B5" s="4" t="s">
        <v>10</v>
      </c>
      <c r="C5" s="6">
        <v>5.39</v>
      </c>
      <c r="D5" s="6">
        <v>2</v>
      </c>
      <c r="E5" s="6">
        <v>18.97</v>
      </c>
      <c r="F5" s="5" t="s">
        <v>43</v>
      </c>
      <c r="G5" s="5">
        <v>112.53</v>
      </c>
      <c r="H5" s="6">
        <f>G5*E5</f>
        <v>2134.6940999999997</v>
      </c>
    </row>
    <row r="6" spans="1:9" ht="89.25">
      <c r="A6" s="3" t="s">
        <v>44</v>
      </c>
      <c r="B6" s="24" t="s">
        <v>55</v>
      </c>
      <c r="C6" s="6">
        <v>0.42</v>
      </c>
      <c r="D6" s="6">
        <v>2</v>
      </c>
      <c r="E6" s="6">
        <v>7.08</v>
      </c>
      <c r="F6" s="5" t="s">
        <v>11</v>
      </c>
      <c r="G6" s="5">
        <v>228.47</v>
      </c>
      <c r="H6" s="6">
        <f t="shared" ref="H6:H14" si="0">G6*E6</f>
        <v>1617.5676000000001</v>
      </c>
    </row>
    <row r="7" spans="1:9" ht="63.75">
      <c r="A7" s="3" t="s">
        <v>14</v>
      </c>
      <c r="B7" s="4" t="s">
        <v>15</v>
      </c>
      <c r="C7" s="6">
        <v>0.71</v>
      </c>
      <c r="D7" s="6">
        <v>2</v>
      </c>
      <c r="E7" s="6">
        <v>11.89</v>
      </c>
      <c r="F7" s="5" t="s">
        <v>11</v>
      </c>
      <c r="G7" s="5">
        <v>1191.77</v>
      </c>
      <c r="H7" s="6">
        <f t="shared" si="0"/>
        <v>14170.1453</v>
      </c>
    </row>
    <row r="8" spans="1:9" ht="102">
      <c r="A8" s="3" t="s">
        <v>16</v>
      </c>
      <c r="B8" s="4" t="s">
        <v>56</v>
      </c>
      <c r="C8" s="6">
        <v>0.68</v>
      </c>
      <c r="D8" s="6">
        <v>2</v>
      </c>
      <c r="E8" s="6">
        <v>75.47</v>
      </c>
      <c r="F8" s="5" t="s">
        <v>11</v>
      </c>
      <c r="G8" s="5">
        <v>6543.32</v>
      </c>
      <c r="H8" s="6">
        <f t="shared" si="0"/>
        <v>493824.36039999995</v>
      </c>
    </row>
    <row r="9" spans="1:9" ht="18.75">
      <c r="A9" s="3">
        <v>5</v>
      </c>
      <c r="B9" s="25" t="s">
        <v>47</v>
      </c>
      <c r="C9" s="6"/>
      <c r="D9" s="6"/>
      <c r="E9" s="6"/>
      <c r="F9" s="5"/>
      <c r="G9" s="5"/>
      <c r="H9" s="6"/>
    </row>
    <row r="10" spans="1:9" ht="15.75">
      <c r="A10" s="3" t="s">
        <v>24</v>
      </c>
      <c r="B10" s="4" t="s">
        <v>48</v>
      </c>
      <c r="C10" s="6">
        <v>0.42</v>
      </c>
      <c r="D10" s="6">
        <v>2</v>
      </c>
      <c r="E10" s="6">
        <v>7.08</v>
      </c>
      <c r="F10" s="5" t="s">
        <v>11</v>
      </c>
      <c r="G10" s="5">
        <v>431.75</v>
      </c>
      <c r="H10" s="6">
        <f t="shared" si="0"/>
        <v>3056.79</v>
      </c>
    </row>
    <row r="11" spans="1:9" ht="15.75">
      <c r="A11" s="3" t="s">
        <v>22</v>
      </c>
      <c r="B11" s="4" t="s">
        <v>49</v>
      </c>
      <c r="C11" s="6">
        <v>2.31</v>
      </c>
      <c r="D11" s="6">
        <v>2</v>
      </c>
      <c r="E11" s="6">
        <v>32.450000000000003</v>
      </c>
      <c r="F11" s="5" t="s">
        <v>11</v>
      </c>
      <c r="G11" s="5">
        <v>710.13</v>
      </c>
      <c r="H11" s="6">
        <f t="shared" si="0"/>
        <v>23043.718500000003</v>
      </c>
    </row>
    <row r="12" spans="1:9" ht="15.75">
      <c r="A12" s="3" t="s">
        <v>26</v>
      </c>
      <c r="B12" s="4" t="s">
        <v>50</v>
      </c>
      <c r="C12" s="6">
        <v>2.75</v>
      </c>
      <c r="D12" s="6">
        <v>2</v>
      </c>
      <c r="E12" s="6">
        <v>11.89</v>
      </c>
      <c r="F12" s="5" t="s">
        <v>11</v>
      </c>
      <c r="G12" s="5">
        <v>664.32</v>
      </c>
      <c r="H12" s="6">
        <f t="shared" si="0"/>
        <v>7898.7648000000008</v>
      </c>
    </row>
    <row r="13" spans="1:9" ht="15.75">
      <c r="A13" s="3" t="s">
        <v>28</v>
      </c>
      <c r="B13" s="4" t="s">
        <v>51</v>
      </c>
      <c r="C13" s="6">
        <v>2.62</v>
      </c>
      <c r="D13" s="6">
        <v>2</v>
      </c>
      <c r="E13" s="6">
        <v>64.900000000000006</v>
      </c>
      <c r="F13" s="5" t="s">
        <v>11</v>
      </c>
      <c r="G13" s="5">
        <v>391.29</v>
      </c>
      <c r="H13" s="6">
        <f t="shared" si="0"/>
        <v>25394.721000000005</v>
      </c>
    </row>
    <row r="14" spans="1:9" ht="15.75">
      <c r="A14" s="3" t="s">
        <v>30</v>
      </c>
      <c r="B14" s="4" t="s">
        <v>33</v>
      </c>
      <c r="C14" s="6">
        <v>5.39</v>
      </c>
      <c r="D14" s="6">
        <v>2</v>
      </c>
      <c r="E14" s="6">
        <v>18.97</v>
      </c>
      <c r="F14" s="5" t="s">
        <v>11</v>
      </c>
      <c r="G14" s="5">
        <v>167.71</v>
      </c>
      <c r="H14" s="6">
        <f t="shared" si="0"/>
        <v>3181.4587000000001</v>
      </c>
    </row>
    <row r="15" spans="1:9">
      <c r="A15" s="26"/>
      <c r="B15" s="52"/>
      <c r="C15" s="52"/>
      <c r="D15" s="52"/>
      <c r="E15" s="52"/>
      <c r="F15" s="52"/>
      <c r="G15" s="52"/>
      <c r="H15" s="27">
        <f>SUM(H5:H14)</f>
        <v>574322.22039999987</v>
      </c>
    </row>
    <row r="16" spans="1:9">
      <c r="A16" s="19"/>
      <c r="B16" s="28"/>
      <c r="C16" s="28"/>
      <c r="D16" s="28"/>
      <c r="E16" s="28"/>
      <c r="F16" s="28"/>
      <c r="G16" s="28"/>
      <c r="H16" s="29"/>
    </row>
    <row r="17" spans="1:8">
      <c r="A17" s="19"/>
      <c r="B17" s="28"/>
      <c r="C17" s="28"/>
      <c r="D17" s="28"/>
      <c r="E17" s="28"/>
      <c r="F17" s="28"/>
      <c r="G17" s="28"/>
      <c r="H17" s="29"/>
    </row>
    <row r="18" spans="1:8" ht="41.25" customHeight="1">
      <c r="B18" s="53" t="s">
        <v>34</v>
      </c>
      <c r="C18" s="53"/>
      <c r="D18" s="53"/>
      <c r="E18" s="53"/>
      <c r="F18" s="53"/>
      <c r="G18" s="53"/>
      <c r="H18" s="53"/>
    </row>
  </sheetData>
  <mergeCells count="5">
    <mergeCell ref="A1:H1"/>
    <mergeCell ref="A2:H2"/>
    <mergeCell ref="A3:H3"/>
    <mergeCell ref="B15:G15"/>
    <mergeCell ref="B18:H18"/>
  </mergeCells>
  <pageMargins left="0.24" right="0.21" top="0.67" bottom="0.75" header="0.3" footer="0.3"/>
  <pageSetup orientation="portrait" verticalDpi="0" r:id="rId1"/>
</worksheet>
</file>

<file path=xl/worksheets/sheet28.xml><?xml version="1.0" encoding="utf-8"?>
<worksheet xmlns="http://schemas.openxmlformats.org/spreadsheetml/2006/main" xmlns:r="http://schemas.openxmlformats.org/officeDocument/2006/relationships">
  <dimension ref="A1:K19"/>
  <sheetViews>
    <sheetView topLeftCell="A10" workbookViewId="0">
      <selection activeCell="L26" sqref="L26"/>
    </sheetView>
  </sheetViews>
  <sheetFormatPr defaultRowHeight="15"/>
  <cols>
    <col min="1" max="1" width="8.7109375" customWidth="1"/>
    <col min="2" max="2" width="44.140625" customWidth="1"/>
    <col min="3" max="6" width="10.28515625" hidden="1" customWidth="1"/>
    <col min="7" max="7" width="10.28515625" customWidth="1"/>
    <col min="8" max="9" width="11.5703125" customWidth="1"/>
    <col min="10" max="10" width="12.140625" customWidth="1"/>
  </cols>
  <sheetData>
    <row r="1" spans="1:11" ht="18.75">
      <c r="A1" s="47" t="s">
        <v>0</v>
      </c>
      <c r="B1" s="48"/>
      <c r="C1" s="48"/>
      <c r="D1" s="48"/>
      <c r="E1" s="48"/>
      <c r="F1" s="48"/>
      <c r="G1" s="48"/>
      <c r="H1" s="48"/>
      <c r="I1" s="48"/>
      <c r="J1" s="48"/>
      <c r="K1" s="17"/>
    </row>
    <row r="2" spans="1:11" ht="18.75">
      <c r="A2" s="49" t="s">
        <v>1</v>
      </c>
      <c r="B2" s="50"/>
      <c r="C2" s="50"/>
      <c r="D2" s="50"/>
      <c r="E2" s="50"/>
      <c r="F2" s="50"/>
      <c r="G2" s="50"/>
      <c r="H2" s="50"/>
      <c r="I2" s="50"/>
      <c r="J2" s="50"/>
      <c r="K2" s="17"/>
    </row>
    <row r="3" spans="1:11" ht="33" customHeight="1">
      <c r="A3" s="51" t="s">
        <v>37</v>
      </c>
      <c r="B3" s="51"/>
      <c r="C3" s="51"/>
      <c r="D3" s="51"/>
      <c r="E3" s="51"/>
      <c r="F3" s="51"/>
      <c r="G3" s="51"/>
      <c r="H3" s="51"/>
      <c r="I3" s="51"/>
      <c r="J3" s="51"/>
      <c r="K3" s="21"/>
    </row>
    <row r="4" spans="1:11">
      <c r="A4" s="1" t="s">
        <v>3</v>
      </c>
      <c r="B4" s="1" t="s">
        <v>4</v>
      </c>
      <c r="C4" s="1">
        <v>1</v>
      </c>
      <c r="D4" s="1">
        <v>2</v>
      </c>
      <c r="E4" s="1">
        <v>1</v>
      </c>
      <c r="F4" s="1">
        <v>2</v>
      </c>
      <c r="G4" s="1" t="s">
        <v>5</v>
      </c>
      <c r="H4" s="1" t="s">
        <v>38</v>
      </c>
      <c r="I4" s="1" t="s">
        <v>39</v>
      </c>
      <c r="J4" s="1" t="s">
        <v>40</v>
      </c>
    </row>
    <row r="5" spans="1:11" ht="26.25" customHeight="1">
      <c r="A5" s="3">
        <v>1</v>
      </c>
      <c r="B5" s="22" t="s">
        <v>41</v>
      </c>
      <c r="C5" s="3">
        <v>1</v>
      </c>
      <c r="D5" s="3">
        <v>1</v>
      </c>
      <c r="E5" s="3">
        <v>1</v>
      </c>
      <c r="F5" s="3">
        <v>3</v>
      </c>
      <c r="G5" s="3">
        <f>F5*E5</f>
        <v>3</v>
      </c>
      <c r="H5" s="3" t="s">
        <v>42</v>
      </c>
      <c r="I5" s="3">
        <v>243.77</v>
      </c>
      <c r="J5" s="23">
        <f>I5*G5</f>
        <v>731.31000000000006</v>
      </c>
    </row>
    <row r="6" spans="1:11" ht="114.75">
      <c r="A6" s="3" t="s">
        <v>9</v>
      </c>
      <c r="B6" s="4" t="s">
        <v>10</v>
      </c>
      <c r="C6" s="5">
        <v>13.28</v>
      </c>
      <c r="D6" s="5">
        <v>20.87</v>
      </c>
      <c r="E6" s="3">
        <v>23.12</v>
      </c>
      <c r="F6" s="3">
        <v>3.15</v>
      </c>
      <c r="G6" s="3">
        <f t="shared" ref="G6:G15" si="0">F6*E6</f>
        <v>72.828000000000003</v>
      </c>
      <c r="H6" s="5" t="s">
        <v>43</v>
      </c>
      <c r="I6" s="5">
        <v>112.53</v>
      </c>
      <c r="J6" s="23">
        <f t="shared" ref="J6:J15" si="1">I6*G6</f>
        <v>8195.3348399999995</v>
      </c>
    </row>
    <row r="7" spans="1:11" ht="89.25">
      <c r="A7" s="3" t="s">
        <v>44</v>
      </c>
      <c r="B7" s="24" t="s">
        <v>45</v>
      </c>
      <c r="C7" s="5">
        <v>4.96</v>
      </c>
      <c r="D7" s="5">
        <v>7.79</v>
      </c>
      <c r="E7" s="3">
        <v>9.1999999999999993</v>
      </c>
      <c r="F7" s="3">
        <v>3.15</v>
      </c>
      <c r="G7" s="3">
        <f t="shared" si="0"/>
        <v>28.979999999999997</v>
      </c>
      <c r="H7" s="5" t="s">
        <v>11</v>
      </c>
      <c r="I7" s="5">
        <v>228.47</v>
      </c>
      <c r="J7" s="23">
        <f t="shared" si="1"/>
        <v>6621.0605999999989</v>
      </c>
    </row>
    <row r="8" spans="1:11" ht="63.75">
      <c r="A8" s="3" t="s">
        <v>14</v>
      </c>
      <c r="B8" s="4" t="s">
        <v>15</v>
      </c>
      <c r="C8" s="5">
        <v>8.33</v>
      </c>
      <c r="D8" s="5">
        <v>13.08</v>
      </c>
      <c r="E8" s="3">
        <v>15.34</v>
      </c>
      <c r="F8" s="3">
        <v>3.15</v>
      </c>
      <c r="G8" s="3">
        <f t="shared" si="0"/>
        <v>48.320999999999998</v>
      </c>
      <c r="H8" s="5" t="s">
        <v>11</v>
      </c>
      <c r="I8" s="5">
        <v>1191.77</v>
      </c>
      <c r="J8" s="23">
        <f t="shared" si="1"/>
        <v>57587.518169999996</v>
      </c>
    </row>
    <row r="9" spans="1:11" ht="76.5">
      <c r="A9" s="3" t="s">
        <v>16</v>
      </c>
      <c r="B9" s="4" t="s">
        <v>46</v>
      </c>
      <c r="C9" s="5">
        <v>9.91</v>
      </c>
      <c r="D9" s="5">
        <v>15.58</v>
      </c>
      <c r="E9" s="3">
        <v>14.16</v>
      </c>
      <c r="F9" s="3">
        <v>3.15</v>
      </c>
      <c r="G9" s="3">
        <f t="shared" si="0"/>
        <v>44.603999999999999</v>
      </c>
      <c r="H9" s="5" t="s">
        <v>11</v>
      </c>
      <c r="I9" s="5">
        <v>6543.32</v>
      </c>
      <c r="J9" s="23">
        <f t="shared" si="1"/>
        <v>291858.24527999997</v>
      </c>
    </row>
    <row r="10" spans="1:11" ht="18.75">
      <c r="A10" s="7">
        <v>5</v>
      </c>
      <c r="B10" s="25" t="s">
        <v>47</v>
      </c>
      <c r="C10" s="5"/>
      <c r="D10" s="5"/>
      <c r="E10" s="3"/>
      <c r="F10" s="3"/>
      <c r="G10" s="3"/>
      <c r="H10" s="5"/>
      <c r="I10" s="5"/>
      <c r="J10" s="23"/>
    </row>
    <row r="11" spans="1:11" ht="15.75">
      <c r="A11" s="3" t="s">
        <v>24</v>
      </c>
      <c r="B11" s="4" t="s">
        <v>48</v>
      </c>
      <c r="C11" s="5">
        <v>4.96</v>
      </c>
      <c r="D11" s="5">
        <v>7.79</v>
      </c>
      <c r="E11" s="3">
        <v>9.1999999999999993</v>
      </c>
      <c r="F11" s="3">
        <v>3.15</v>
      </c>
      <c r="G11" s="3">
        <f t="shared" si="0"/>
        <v>28.979999999999997</v>
      </c>
      <c r="H11" s="5" t="s">
        <v>11</v>
      </c>
      <c r="I11" s="5">
        <v>431.75</v>
      </c>
      <c r="J11" s="23">
        <f t="shared" si="1"/>
        <v>12512.114999999998</v>
      </c>
    </row>
    <row r="12" spans="1:11" ht="15.75">
      <c r="A12" s="3" t="s">
        <v>22</v>
      </c>
      <c r="B12" s="4" t="s">
        <v>49</v>
      </c>
      <c r="C12" s="5">
        <v>4.26</v>
      </c>
      <c r="D12" s="5">
        <v>6.7</v>
      </c>
      <c r="E12" s="3">
        <v>6.08</v>
      </c>
      <c r="F12" s="3">
        <v>3.15</v>
      </c>
      <c r="G12" s="3">
        <f t="shared" si="0"/>
        <v>19.152000000000001</v>
      </c>
      <c r="H12" s="5" t="s">
        <v>11</v>
      </c>
      <c r="I12" s="5">
        <v>710.13</v>
      </c>
      <c r="J12" s="23">
        <f t="shared" si="1"/>
        <v>13600.40976</v>
      </c>
    </row>
    <row r="13" spans="1:11" ht="15.75">
      <c r="A13" s="3" t="s">
        <v>26</v>
      </c>
      <c r="B13" s="4" t="s">
        <v>50</v>
      </c>
      <c r="C13" s="5">
        <v>8.33</v>
      </c>
      <c r="D13" s="5">
        <v>13.08</v>
      </c>
      <c r="E13" s="3">
        <v>15.34</v>
      </c>
      <c r="F13" s="3">
        <v>3.15</v>
      </c>
      <c r="G13" s="3">
        <f t="shared" si="0"/>
        <v>48.320999999999998</v>
      </c>
      <c r="H13" s="5" t="s">
        <v>11</v>
      </c>
      <c r="I13" s="5">
        <v>664.32</v>
      </c>
      <c r="J13" s="23">
        <f t="shared" si="1"/>
        <v>32100.60672</v>
      </c>
    </row>
    <row r="14" spans="1:11" ht="15.75">
      <c r="A14" s="3" t="s">
        <v>28</v>
      </c>
      <c r="B14" s="4" t="s">
        <v>51</v>
      </c>
      <c r="C14" s="5">
        <v>8.52</v>
      </c>
      <c r="D14" s="5">
        <v>13.4</v>
      </c>
      <c r="E14" s="3">
        <v>12.16</v>
      </c>
      <c r="F14" s="3">
        <v>3.15</v>
      </c>
      <c r="G14" s="3">
        <f t="shared" si="0"/>
        <v>38.304000000000002</v>
      </c>
      <c r="H14" s="5" t="s">
        <v>11</v>
      </c>
      <c r="I14" s="5">
        <v>421.25</v>
      </c>
      <c r="J14" s="23">
        <f t="shared" si="1"/>
        <v>16135.560000000001</v>
      </c>
    </row>
    <row r="15" spans="1:11" ht="15.75">
      <c r="A15" s="3" t="s">
        <v>30</v>
      </c>
      <c r="B15" s="4" t="s">
        <v>33</v>
      </c>
      <c r="C15" s="5">
        <v>13.28</v>
      </c>
      <c r="D15" s="5">
        <v>20.87</v>
      </c>
      <c r="E15" s="3">
        <v>23.12</v>
      </c>
      <c r="F15" s="3">
        <v>3.15</v>
      </c>
      <c r="G15" s="3">
        <f t="shared" si="0"/>
        <v>72.828000000000003</v>
      </c>
      <c r="H15" s="5" t="s">
        <v>11</v>
      </c>
      <c r="I15" s="5">
        <v>167.71</v>
      </c>
      <c r="J15" s="23">
        <f t="shared" si="1"/>
        <v>12213.983880000002</v>
      </c>
    </row>
    <row r="16" spans="1:11">
      <c r="A16" s="26"/>
      <c r="B16" s="52"/>
      <c r="C16" s="52"/>
      <c r="D16" s="52"/>
      <c r="E16" s="52"/>
      <c r="F16" s="52"/>
      <c r="G16" s="52"/>
      <c r="H16" s="52"/>
      <c r="I16" s="52"/>
      <c r="J16" s="27">
        <f>SUM(J5:J15)</f>
        <v>451556.14424999995</v>
      </c>
    </row>
    <row r="17" spans="1:10">
      <c r="A17" s="19"/>
      <c r="B17" s="28"/>
      <c r="C17" s="28"/>
      <c r="D17" s="28"/>
      <c r="E17" s="28"/>
      <c r="F17" s="28"/>
      <c r="G17" s="28"/>
      <c r="H17" s="28"/>
      <c r="I17" s="28"/>
      <c r="J17" s="29"/>
    </row>
    <row r="18" spans="1:10">
      <c r="A18" s="19"/>
      <c r="B18" s="28"/>
      <c r="C18" s="28"/>
      <c r="D18" s="28"/>
      <c r="E18" s="28"/>
      <c r="F18" s="28"/>
      <c r="G18" s="28"/>
      <c r="H18" s="28"/>
      <c r="I18" s="28"/>
      <c r="J18" s="29"/>
    </row>
    <row r="19" spans="1:10" ht="50.25" customHeight="1">
      <c r="B19" s="53" t="s">
        <v>52</v>
      </c>
      <c r="C19" s="53"/>
      <c r="D19" s="53"/>
      <c r="E19" s="53"/>
      <c r="F19" s="53"/>
      <c r="G19" s="53"/>
      <c r="H19" s="53"/>
      <c r="I19" s="53"/>
      <c r="J19" s="53"/>
    </row>
  </sheetData>
  <mergeCells count="5">
    <mergeCell ref="A1:J1"/>
    <mergeCell ref="A2:J2"/>
    <mergeCell ref="A3:J3"/>
    <mergeCell ref="B16:I16"/>
    <mergeCell ref="B19:J19"/>
  </mergeCells>
  <pageMargins left="0.7" right="0.24" top="0.3" bottom="0.35" header="0.3" footer="0.17"/>
  <pageSetup orientation="portrait" verticalDpi="0" r:id="rId1"/>
</worksheet>
</file>

<file path=xl/worksheets/sheet29.xml><?xml version="1.0" encoding="utf-8"?>
<worksheet xmlns="http://schemas.openxmlformats.org/spreadsheetml/2006/main" xmlns:r="http://schemas.openxmlformats.org/officeDocument/2006/relationships">
  <dimension ref="A1:G19"/>
  <sheetViews>
    <sheetView topLeftCell="A13"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47" t="s">
        <v>0</v>
      </c>
      <c r="B1" s="48"/>
      <c r="C1" s="48"/>
      <c r="D1" s="48"/>
      <c r="E1" s="48"/>
      <c r="F1" s="48"/>
      <c r="G1" s="17"/>
    </row>
    <row r="2" spans="1:7" ht="18.75">
      <c r="A2" s="49" t="s">
        <v>1</v>
      </c>
      <c r="B2" s="50"/>
      <c r="C2" s="50"/>
      <c r="D2" s="50"/>
      <c r="E2" s="50"/>
      <c r="F2" s="50"/>
      <c r="G2" s="17"/>
    </row>
    <row r="3" spans="1:7" ht="23.25" customHeight="1">
      <c r="A3" s="51" t="s">
        <v>169</v>
      </c>
      <c r="B3" s="51"/>
      <c r="C3" s="51"/>
      <c r="D3" s="51"/>
      <c r="E3" s="51"/>
      <c r="F3" s="51"/>
      <c r="G3" s="21"/>
    </row>
    <row r="4" spans="1:7">
      <c r="A4" s="1" t="s">
        <v>3</v>
      </c>
      <c r="B4" s="1" t="s">
        <v>4</v>
      </c>
      <c r="C4" s="1" t="s">
        <v>54</v>
      </c>
      <c r="D4" s="1" t="s">
        <v>38</v>
      </c>
      <c r="E4" s="1" t="s">
        <v>39</v>
      </c>
      <c r="F4" s="1" t="s">
        <v>40</v>
      </c>
    </row>
    <row r="5" spans="1:7" ht="25.5">
      <c r="A5" s="7">
        <v>1</v>
      </c>
      <c r="B5" s="30" t="s">
        <v>94</v>
      </c>
      <c r="C5" s="6">
        <v>5</v>
      </c>
      <c r="D5" s="5" t="s">
        <v>42</v>
      </c>
      <c r="E5" s="5">
        <v>243.77</v>
      </c>
      <c r="F5" s="6">
        <f>E5*C5</f>
        <v>1218.8500000000001</v>
      </c>
    </row>
    <row r="6" spans="1:7" ht="114.75">
      <c r="A6" s="3" t="s">
        <v>95</v>
      </c>
      <c r="B6" s="4" t="s">
        <v>10</v>
      </c>
      <c r="C6" s="6">
        <v>89.2</v>
      </c>
      <c r="D6" s="5" t="s">
        <v>43</v>
      </c>
      <c r="E6" s="5">
        <v>112.53</v>
      </c>
      <c r="F6" s="6">
        <f t="shared" ref="F6:F15" si="0">E6*C6</f>
        <v>10037.676000000001</v>
      </c>
    </row>
    <row r="7" spans="1:7" ht="89.25">
      <c r="A7" s="3" t="s">
        <v>96</v>
      </c>
      <c r="B7" s="24" t="s">
        <v>55</v>
      </c>
      <c r="C7" s="6">
        <v>44.6</v>
      </c>
      <c r="D7" s="5" t="s">
        <v>11</v>
      </c>
      <c r="E7" s="5">
        <v>228.47</v>
      </c>
      <c r="F7" s="6">
        <f t="shared" si="0"/>
        <v>10189.762000000001</v>
      </c>
    </row>
    <row r="8" spans="1:7" ht="63.75">
      <c r="A8" s="3" t="s">
        <v>97</v>
      </c>
      <c r="B8" s="4" t="s">
        <v>15</v>
      </c>
      <c r="C8" s="6">
        <v>74.319999999999993</v>
      </c>
      <c r="D8" s="5" t="s">
        <v>11</v>
      </c>
      <c r="E8" s="5">
        <v>1191.77</v>
      </c>
      <c r="F8" s="6">
        <f t="shared" si="0"/>
        <v>88572.346399999995</v>
      </c>
    </row>
    <row r="9" spans="1:7" ht="51">
      <c r="A9" s="3" t="s">
        <v>102</v>
      </c>
      <c r="B9" s="4" t="s">
        <v>170</v>
      </c>
      <c r="C9" s="6">
        <v>79.275199000000001</v>
      </c>
      <c r="D9" s="5" t="s">
        <v>11</v>
      </c>
      <c r="E9" s="5">
        <v>6543.32</v>
      </c>
      <c r="F9" s="6">
        <f t="shared" si="0"/>
        <v>518722.99512067996</v>
      </c>
    </row>
    <row r="10" spans="1:7" ht="18.75">
      <c r="A10" s="7">
        <v>10</v>
      </c>
      <c r="B10" s="25" t="s">
        <v>47</v>
      </c>
      <c r="C10" s="6"/>
      <c r="D10" s="5"/>
      <c r="E10" s="5"/>
      <c r="F10" s="6"/>
    </row>
    <row r="11" spans="1:7">
      <c r="A11" s="7">
        <v>11</v>
      </c>
      <c r="B11" s="4" t="s">
        <v>48</v>
      </c>
      <c r="C11" s="6">
        <v>44.6</v>
      </c>
      <c r="D11" s="5" t="s">
        <v>43</v>
      </c>
      <c r="E11" s="5">
        <v>431.75</v>
      </c>
      <c r="F11" s="6">
        <f t="shared" si="0"/>
        <v>19256.05</v>
      </c>
    </row>
    <row r="12" spans="1:7">
      <c r="A12" s="7">
        <v>12</v>
      </c>
      <c r="B12" s="4" t="s">
        <v>49</v>
      </c>
      <c r="C12" s="6">
        <v>34.090000000000003</v>
      </c>
      <c r="D12" s="5" t="s">
        <v>43</v>
      </c>
      <c r="E12" s="5">
        <v>710.13</v>
      </c>
      <c r="F12" s="6">
        <f t="shared" si="0"/>
        <v>24208.331700000002</v>
      </c>
    </row>
    <row r="13" spans="1:7">
      <c r="A13" s="7">
        <v>13</v>
      </c>
      <c r="B13" s="4" t="s">
        <v>167</v>
      </c>
      <c r="C13" s="6">
        <v>74.319999999999993</v>
      </c>
      <c r="D13" s="5" t="s">
        <v>43</v>
      </c>
      <c r="E13" s="5">
        <v>664.32</v>
      </c>
      <c r="F13" s="6">
        <f>E13*C13</f>
        <v>49372.2624</v>
      </c>
    </row>
    <row r="14" spans="1:7">
      <c r="A14" s="7">
        <v>14</v>
      </c>
      <c r="B14" s="4" t="s">
        <v>51</v>
      </c>
      <c r="C14" s="6">
        <v>68.09</v>
      </c>
      <c r="D14" s="5" t="s">
        <v>43</v>
      </c>
      <c r="E14" s="5">
        <v>391.29</v>
      </c>
      <c r="F14" s="6">
        <f t="shared" si="0"/>
        <v>26642.936100000003</v>
      </c>
    </row>
    <row r="15" spans="1:7">
      <c r="A15" s="7">
        <v>15</v>
      </c>
      <c r="B15" s="4" t="s">
        <v>156</v>
      </c>
      <c r="C15" s="6">
        <v>89.200950000000006</v>
      </c>
      <c r="D15" s="5" t="s">
        <v>43</v>
      </c>
      <c r="E15" s="5">
        <v>167.7</v>
      </c>
      <c r="F15" s="6">
        <f t="shared" si="0"/>
        <v>14958.999314999999</v>
      </c>
    </row>
    <row r="16" spans="1:7">
      <c r="A16" s="26"/>
      <c r="B16" s="52"/>
      <c r="C16" s="52"/>
      <c r="D16" s="52"/>
      <c r="E16" s="52"/>
      <c r="F16" s="27">
        <f>SUM(F5:F15)</f>
        <v>763180.20903568005</v>
      </c>
    </row>
    <row r="17" spans="1:6">
      <c r="A17" s="19"/>
      <c r="B17" s="28"/>
      <c r="C17" s="28"/>
      <c r="D17" s="28"/>
      <c r="E17" s="28"/>
      <c r="F17" s="29"/>
    </row>
    <row r="18" spans="1:6">
      <c r="A18" s="19"/>
      <c r="B18" s="28"/>
      <c r="C18" s="28"/>
      <c r="D18" s="28"/>
      <c r="E18" s="28"/>
      <c r="F18" s="29"/>
    </row>
    <row r="19" spans="1:6" ht="41.25" customHeight="1">
      <c r="B19" s="53" t="s">
        <v>171</v>
      </c>
      <c r="C19" s="53"/>
      <c r="D19" s="53"/>
      <c r="E19" s="53"/>
      <c r="F19" s="53"/>
    </row>
  </sheetData>
  <mergeCells count="5">
    <mergeCell ref="A1:F1"/>
    <mergeCell ref="A2:F2"/>
    <mergeCell ref="A3:F3"/>
    <mergeCell ref="B16:E16"/>
    <mergeCell ref="B19:F19"/>
  </mergeCells>
  <pageMargins left="0.28000000000000003" right="0.16"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dimension ref="A1:I22"/>
  <sheetViews>
    <sheetView topLeftCell="A10" workbookViewId="0">
      <selection activeCell="B30" sqref="B30"/>
    </sheetView>
  </sheetViews>
  <sheetFormatPr defaultRowHeight="15"/>
  <cols>
    <col min="1" max="1" width="7.7109375" customWidth="1"/>
    <col min="2" max="2" width="44.42578125" customWidth="1"/>
    <col min="3" max="3" width="9.85546875" customWidth="1"/>
    <col min="4" max="4" width="7.42578125" customWidth="1"/>
    <col min="5" max="5" width="9.7109375" customWidth="1"/>
    <col min="6" max="6" width="15" customWidth="1"/>
  </cols>
  <sheetData>
    <row r="1" spans="1:9" ht="21">
      <c r="A1" s="54" t="s">
        <v>0</v>
      </c>
      <c r="B1" s="54"/>
      <c r="C1" s="54"/>
      <c r="D1" s="54"/>
      <c r="E1" s="54"/>
      <c r="F1" s="54"/>
      <c r="G1" s="16"/>
      <c r="H1" s="16"/>
      <c r="I1" s="16"/>
    </row>
    <row r="2" spans="1:9" ht="18.75">
      <c r="A2" s="54" t="s">
        <v>1</v>
      </c>
      <c r="B2" s="54"/>
      <c r="C2" s="54"/>
      <c r="D2" s="54"/>
      <c r="E2" s="54"/>
      <c r="F2" s="54"/>
      <c r="G2" s="17"/>
      <c r="H2" s="17"/>
      <c r="I2" s="17"/>
    </row>
    <row r="3" spans="1:9" ht="35.25" customHeight="1">
      <c r="A3" s="55" t="s">
        <v>190</v>
      </c>
      <c r="B3" s="55"/>
      <c r="C3" s="55"/>
      <c r="D3" s="55"/>
      <c r="E3" s="55"/>
      <c r="F3" s="55"/>
      <c r="G3" s="18"/>
      <c r="H3" s="18"/>
    </row>
    <row r="4" spans="1:9">
      <c r="A4" s="1" t="s">
        <v>3</v>
      </c>
      <c r="B4" s="1" t="s">
        <v>4</v>
      </c>
      <c r="C4" s="2" t="s">
        <v>5</v>
      </c>
      <c r="D4" s="2" t="s">
        <v>6</v>
      </c>
      <c r="E4" s="2" t="s">
        <v>7</v>
      </c>
      <c r="F4" s="2" t="s">
        <v>8</v>
      </c>
    </row>
    <row r="5" spans="1:9" ht="104.25" customHeight="1">
      <c r="A5" s="3" t="s">
        <v>95</v>
      </c>
      <c r="B5" s="4" t="s">
        <v>10</v>
      </c>
      <c r="C5" s="5">
        <v>94.87</v>
      </c>
      <c r="D5" s="5" t="s">
        <v>11</v>
      </c>
      <c r="E5" s="5">
        <v>112.53</v>
      </c>
      <c r="F5" s="6">
        <f>E5*C5</f>
        <v>10675.721100000001</v>
      </c>
    </row>
    <row r="6" spans="1:9" ht="89.25">
      <c r="A6" s="3" t="s">
        <v>96</v>
      </c>
      <c r="B6" s="24" t="s">
        <v>55</v>
      </c>
      <c r="C6" s="5">
        <v>35.4</v>
      </c>
      <c r="D6" s="5" t="s">
        <v>11</v>
      </c>
      <c r="E6" s="5">
        <v>228.47</v>
      </c>
      <c r="F6" s="6">
        <f t="shared" ref="F6:F16" si="0">E6*C6</f>
        <v>8087.8379999999997</v>
      </c>
    </row>
    <row r="7" spans="1:9" ht="63.75">
      <c r="A7" s="3" t="s">
        <v>97</v>
      </c>
      <c r="B7" s="4" t="s">
        <v>15</v>
      </c>
      <c r="C7" s="5">
        <v>59.05</v>
      </c>
      <c r="D7" s="5" t="s">
        <v>11</v>
      </c>
      <c r="E7" s="5">
        <v>1191.77</v>
      </c>
      <c r="F7" s="6">
        <f t="shared" si="0"/>
        <v>70374.018499999991</v>
      </c>
    </row>
    <row r="8" spans="1:9" ht="114" customHeight="1">
      <c r="A8" s="3" t="s">
        <v>98</v>
      </c>
      <c r="B8" s="4" t="s">
        <v>17</v>
      </c>
      <c r="C8" s="5">
        <v>70.8</v>
      </c>
      <c r="D8" s="5" t="s">
        <v>11</v>
      </c>
      <c r="E8" s="5">
        <v>6543.32</v>
      </c>
      <c r="F8" s="6">
        <f t="shared" si="0"/>
        <v>463267.05599999998</v>
      </c>
    </row>
    <row r="9" spans="1:9" ht="94.5">
      <c r="A9" s="3" t="s">
        <v>191</v>
      </c>
      <c r="B9" s="4" t="s">
        <v>19</v>
      </c>
      <c r="C9" s="5">
        <v>7.08</v>
      </c>
      <c r="D9" s="5" t="s">
        <v>20</v>
      </c>
      <c r="E9" s="5">
        <v>223.97</v>
      </c>
      <c r="F9" s="6">
        <f t="shared" si="0"/>
        <v>1585.7076</v>
      </c>
    </row>
    <row r="10" spans="1:9">
      <c r="A10" s="3">
        <v>7</v>
      </c>
      <c r="B10" s="8" t="s">
        <v>21</v>
      </c>
      <c r="C10" s="5"/>
      <c r="D10" s="5"/>
      <c r="E10" s="5"/>
      <c r="F10" s="6"/>
    </row>
    <row r="11" spans="1:9" ht="15.75">
      <c r="A11" s="3" t="s">
        <v>24</v>
      </c>
      <c r="B11" s="4" t="s">
        <v>192</v>
      </c>
      <c r="C11" s="5">
        <v>35.4</v>
      </c>
      <c r="D11" s="5" t="s">
        <v>11</v>
      </c>
      <c r="E11" s="5">
        <v>364.32</v>
      </c>
      <c r="F11" s="6">
        <f t="shared" si="0"/>
        <v>12896.928</v>
      </c>
    </row>
    <row r="12" spans="1:9" ht="15.75">
      <c r="A12" s="3" t="s">
        <v>22</v>
      </c>
      <c r="B12" s="4" t="s">
        <v>23</v>
      </c>
      <c r="C12" s="5">
        <v>30.44</v>
      </c>
      <c r="D12" s="5" t="s">
        <v>11</v>
      </c>
      <c r="E12" s="5">
        <v>788.13</v>
      </c>
      <c r="F12" s="6">
        <f t="shared" si="0"/>
        <v>23990.677200000002</v>
      </c>
    </row>
    <row r="13" spans="1:9" ht="15.75">
      <c r="A13" s="3" t="s">
        <v>26</v>
      </c>
      <c r="B13" s="4" t="s">
        <v>27</v>
      </c>
      <c r="C13" s="5">
        <v>59.05</v>
      </c>
      <c r="D13" s="5" t="s">
        <v>11</v>
      </c>
      <c r="E13" s="5">
        <v>756.83</v>
      </c>
      <c r="F13" s="6">
        <f t="shared" si="0"/>
        <v>44690.811500000003</v>
      </c>
    </row>
    <row r="14" spans="1:9" ht="17.25" customHeight="1">
      <c r="A14" s="3" t="s">
        <v>28</v>
      </c>
      <c r="B14" s="4" t="s">
        <v>29</v>
      </c>
      <c r="C14" s="5">
        <v>60.89</v>
      </c>
      <c r="D14" s="5" t="s">
        <v>11</v>
      </c>
      <c r="E14" s="5">
        <v>482.26</v>
      </c>
      <c r="F14" s="6">
        <f t="shared" si="0"/>
        <v>29364.811399999999</v>
      </c>
    </row>
    <row r="15" spans="1:9" ht="17.25" customHeight="1">
      <c r="A15" s="3" t="s">
        <v>32</v>
      </c>
      <c r="B15" s="4" t="s">
        <v>31</v>
      </c>
      <c r="C15" s="5">
        <v>7.08</v>
      </c>
      <c r="D15" s="5" t="s">
        <v>11</v>
      </c>
      <c r="E15" s="5">
        <v>319.24</v>
      </c>
      <c r="F15" s="6">
        <f t="shared" si="0"/>
        <v>2260.2192</v>
      </c>
    </row>
    <row r="16" spans="1:9" ht="17.25" customHeight="1">
      <c r="A16" s="3" t="s">
        <v>30</v>
      </c>
      <c r="B16" s="4" t="s">
        <v>33</v>
      </c>
      <c r="C16" s="5">
        <v>94.87</v>
      </c>
      <c r="D16" s="5" t="s">
        <v>11</v>
      </c>
      <c r="E16" s="5">
        <v>167.7</v>
      </c>
      <c r="F16" s="6">
        <f t="shared" si="0"/>
        <v>15909.699000000001</v>
      </c>
    </row>
    <row r="17" spans="1:6" s="19" customFormat="1" ht="23.25" customHeight="1">
      <c r="A17" s="9"/>
      <c r="B17" s="10"/>
      <c r="C17" s="56"/>
      <c r="D17" s="56"/>
      <c r="E17" s="57"/>
      <c r="F17" s="11">
        <f>SUM(F5:F16)</f>
        <v>683103.48749999993</v>
      </c>
    </row>
    <row r="18" spans="1:6" ht="63" customHeight="1">
      <c r="B18" s="53" t="s">
        <v>193</v>
      </c>
      <c r="C18" s="53"/>
      <c r="D18" s="53"/>
      <c r="E18" s="53"/>
      <c r="F18" s="53"/>
    </row>
    <row r="19" spans="1:6">
      <c r="E19" s="20"/>
    </row>
    <row r="22" spans="1:6" ht="15.75" customHeight="1"/>
  </sheetData>
  <mergeCells count="5">
    <mergeCell ref="A1:F1"/>
    <mergeCell ref="A2:F2"/>
    <mergeCell ref="A3:F3"/>
    <mergeCell ref="C17:E17"/>
    <mergeCell ref="B18:F18"/>
  </mergeCells>
  <pageMargins left="0.34" right="0.28000000000000003" top="0.43" bottom="0.17" header="0.3" footer="0.17"/>
  <pageSetup orientation="portrait" verticalDpi="0" r:id="rId1"/>
</worksheet>
</file>

<file path=xl/worksheets/sheet30.xml><?xml version="1.0" encoding="utf-8"?>
<worksheet xmlns="http://schemas.openxmlformats.org/spreadsheetml/2006/main" xmlns:r="http://schemas.openxmlformats.org/officeDocument/2006/relationships">
  <dimension ref="A1:G23"/>
  <sheetViews>
    <sheetView topLeftCell="A25" workbookViewId="0">
      <selection activeCell="G40" sqref="G4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47" t="s">
        <v>0</v>
      </c>
      <c r="B1" s="48"/>
      <c r="C1" s="48"/>
      <c r="D1" s="48"/>
      <c r="E1" s="48"/>
      <c r="F1" s="48"/>
      <c r="G1" s="17"/>
    </row>
    <row r="2" spans="1:7" ht="18.75">
      <c r="A2" s="49" t="s">
        <v>1</v>
      </c>
      <c r="B2" s="50"/>
      <c r="C2" s="50"/>
      <c r="D2" s="50"/>
      <c r="E2" s="50"/>
      <c r="F2" s="50"/>
      <c r="G2" s="17"/>
    </row>
    <row r="3" spans="1:7" ht="23.25" customHeight="1">
      <c r="A3" s="51" t="s">
        <v>172</v>
      </c>
      <c r="B3" s="51"/>
      <c r="C3" s="51"/>
      <c r="D3" s="51"/>
      <c r="E3" s="51"/>
      <c r="F3" s="51"/>
      <c r="G3" s="21"/>
    </row>
    <row r="4" spans="1:7">
      <c r="A4" s="1" t="s">
        <v>3</v>
      </c>
      <c r="B4" s="1" t="s">
        <v>4</v>
      </c>
      <c r="C4" s="1" t="s">
        <v>54</v>
      </c>
      <c r="D4" s="1" t="s">
        <v>38</v>
      </c>
      <c r="E4" s="1" t="s">
        <v>39</v>
      </c>
      <c r="F4" s="1" t="s">
        <v>40</v>
      </c>
    </row>
    <row r="5" spans="1:7" ht="25.5">
      <c r="A5" s="7">
        <v>1</v>
      </c>
      <c r="B5" s="30" t="s">
        <v>94</v>
      </c>
      <c r="C5" s="6">
        <v>5</v>
      </c>
      <c r="D5" s="5" t="s">
        <v>42</v>
      </c>
      <c r="E5" s="5">
        <v>243.77</v>
      </c>
      <c r="F5" s="6">
        <f>E5*C5</f>
        <v>1218.8500000000001</v>
      </c>
    </row>
    <row r="6" spans="1:7" ht="114.75">
      <c r="A6" s="3" t="s">
        <v>95</v>
      </c>
      <c r="B6" s="4" t="s">
        <v>10</v>
      </c>
      <c r="C6" s="6">
        <v>141.56</v>
      </c>
      <c r="D6" s="5" t="s">
        <v>43</v>
      </c>
      <c r="E6" s="5">
        <v>112.53</v>
      </c>
      <c r="F6" s="6">
        <f t="shared" ref="F6:F19" si="0">E6*C6</f>
        <v>15929.746800000001</v>
      </c>
    </row>
    <row r="7" spans="1:7" ht="89.25">
      <c r="A7" s="3" t="s">
        <v>96</v>
      </c>
      <c r="B7" s="24" t="s">
        <v>55</v>
      </c>
      <c r="C7" s="6">
        <v>14.15</v>
      </c>
      <c r="D7" s="5" t="s">
        <v>11</v>
      </c>
      <c r="E7" s="5">
        <v>228.47</v>
      </c>
      <c r="F7" s="6">
        <f t="shared" si="0"/>
        <v>3232.8505</v>
      </c>
    </row>
    <row r="8" spans="1:7" ht="63.75">
      <c r="A8" s="3" t="s">
        <v>97</v>
      </c>
      <c r="B8" s="4" t="s">
        <v>15</v>
      </c>
      <c r="C8" s="6">
        <v>23.593478000000001</v>
      </c>
      <c r="D8" s="5" t="s">
        <v>11</v>
      </c>
      <c r="E8" s="5">
        <v>1191.77</v>
      </c>
      <c r="F8" s="6">
        <f t="shared" si="0"/>
        <v>28117.99927606</v>
      </c>
    </row>
    <row r="9" spans="1:7" ht="102">
      <c r="A9" s="3" t="s">
        <v>102</v>
      </c>
      <c r="B9" s="4" t="s">
        <v>66</v>
      </c>
      <c r="C9" s="6">
        <v>19.8188</v>
      </c>
      <c r="D9" s="5" t="s">
        <v>11</v>
      </c>
      <c r="E9" s="5">
        <v>5913.66</v>
      </c>
      <c r="F9" s="6">
        <f t="shared" si="0"/>
        <v>117201.644808</v>
      </c>
    </row>
    <row r="10" spans="1:7" ht="89.25">
      <c r="A10" s="3" t="s">
        <v>103</v>
      </c>
      <c r="B10" s="4" t="s">
        <v>104</v>
      </c>
      <c r="C10" s="6">
        <v>50.962459000000003</v>
      </c>
      <c r="D10" s="5" t="s">
        <v>11</v>
      </c>
      <c r="E10" s="5">
        <v>2788.17</v>
      </c>
      <c r="F10" s="6">
        <f t="shared" si="0"/>
        <v>142091.99931003002</v>
      </c>
    </row>
    <row r="11" spans="1:7" ht="63.75">
      <c r="A11" s="31" t="s">
        <v>105</v>
      </c>
      <c r="B11" s="4" t="s">
        <v>106</v>
      </c>
      <c r="C11" s="6">
        <v>408.92</v>
      </c>
      <c r="D11" s="5" t="s">
        <v>84</v>
      </c>
      <c r="E11" s="5">
        <v>259.29000000000002</v>
      </c>
      <c r="F11" s="6">
        <f t="shared" si="0"/>
        <v>106028.86680000002</v>
      </c>
    </row>
    <row r="12" spans="1:7" ht="51">
      <c r="A12" s="31" t="s">
        <v>69</v>
      </c>
      <c r="B12" s="4" t="s">
        <v>173</v>
      </c>
      <c r="C12" s="6">
        <v>21.23</v>
      </c>
      <c r="D12" s="5" t="s">
        <v>43</v>
      </c>
      <c r="E12" s="5">
        <v>6219.21</v>
      </c>
      <c r="F12" s="6">
        <f t="shared" si="0"/>
        <v>132033.82829999999</v>
      </c>
    </row>
    <row r="13" spans="1:7" ht="89.25">
      <c r="A13" s="31" t="s">
        <v>71</v>
      </c>
      <c r="B13" s="4" t="s">
        <v>72</v>
      </c>
      <c r="C13" s="6">
        <v>2.4</v>
      </c>
      <c r="D13" s="5" t="s">
        <v>73</v>
      </c>
      <c r="E13" s="5">
        <v>53433.91</v>
      </c>
      <c r="F13" s="6">
        <f t="shared" si="0"/>
        <v>128241.38400000001</v>
      </c>
    </row>
    <row r="14" spans="1:7" ht="18.75">
      <c r="A14" s="7">
        <v>10</v>
      </c>
      <c r="B14" s="25" t="s">
        <v>47</v>
      </c>
      <c r="C14" s="6"/>
      <c r="D14" s="5"/>
      <c r="E14" s="5"/>
      <c r="F14" s="6"/>
    </row>
    <row r="15" spans="1:7">
      <c r="A15" s="7">
        <v>11</v>
      </c>
      <c r="B15" s="4" t="s">
        <v>48</v>
      </c>
      <c r="C15" s="6">
        <v>14.15</v>
      </c>
      <c r="D15" s="5" t="s">
        <v>43</v>
      </c>
      <c r="E15" s="5">
        <v>431.75</v>
      </c>
      <c r="F15" s="6">
        <f t="shared" si="0"/>
        <v>6109.2624999999998</v>
      </c>
    </row>
    <row r="16" spans="1:7">
      <c r="A16" s="7">
        <v>12</v>
      </c>
      <c r="B16" s="4" t="s">
        <v>49</v>
      </c>
      <c r="C16" s="6">
        <v>50.35</v>
      </c>
      <c r="D16" s="5" t="s">
        <v>43</v>
      </c>
      <c r="E16" s="5">
        <v>710.13</v>
      </c>
      <c r="F16" s="6">
        <f t="shared" si="0"/>
        <v>35755.0455</v>
      </c>
    </row>
    <row r="17" spans="1:6">
      <c r="A17" s="7">
        <v>13</v>
      </c>
      <c r="B17" s="4" t="s">
        <v>167</v>
      </c>
      <c r="C17" s="6">
        <v>74.55</v>
      </c>
      <c r="D17" s="5" t="s">
        <v>43</v>
      </c>
      <c r="E17" s="5">
        <v>664.32</v>
      </c>
      <c r="F17" s="6">
        <f>E17*C17</f>
        <v>49525.056000000004</v>
      </c>
    </row>
    <row r="18" spans="1:6">
      <c r="A18" s="7">
        <v>14</v>
      </c>
      <c r="B18" s="4" t="s">
        <v>51</v>
      </c>
      <c r="C18" s="6">
        <v>36.06</v>
      </c>
      <c r="D18" s="5" t="s">
        <v>43</v>
      </c>
      <c r="E18" s="5">
        <v>391.29</v>
      </c>
      <c r="F18" s="6">
        <f t="shared" si="0"/>
        <v>14109.917400000002</v>
      </c>
    </row>
    <row r="19" spans="1:6">
      <c r="A19" s="7">
        <v>15</v>
      </c>
      <c r="B19" s="4" t="s">
        <v>156</v>
      </c>
      <c r="C19" s="6">
        <v>141.56</v>
      </c>
      <c r="D19" s="5" t="s">
        <v>43</v>
      </c>
      <c r="E19" s="5">
        <v>167.7</v>
      </c>
      <c r="F19" s="6">
        <f t="shared" si="0"/>
        <v>23739.611999999997</v>
      </c>
    </row>
    <row r="20" spans="1:6">
      <c r="A20" s="26"/>
      <c r="B20" s="52"/>
      <c r="C20" s="52"/>
      <c r="D20" s="52"/>
      <c r="E20" s="52"/>
      <c r="F20" s="27">
        <f>SUM(F5:F19)</f>
        <v>803336.06319408992</v>
      </c>
    </row>
    <row r="21" spans="1:6">
      <c r="A21" s="19"/>
      <c r="B21" s="28"/>
      <c r="C21" s="28"/>
      <c r="D21" s="28"/>
      <c r="E21" s="28"/>
      <c r="F21" s="29"/>
    </row>
    <row r="22" spans="1:6">
      <c r="A22" s="19"/>
      <c r="B22" s="28"/>
      <c r="C22" s="28"/>
      <c r="D22" s="28"/>
      <c r="E22" s="28"/>
      <c r="F22" s="29"/>
    </row>
    <row r="23" spans="1:6" ht="41.25" customHeight="1">
      <c r="B23" s="53" t="s">
        <v>171</v>
      </c>
      <c r="C23" s="53"/>
      <c r="D23" s="53"/>
      <c r="E23" s="53"/>
      <c r="F23" s="53"/>
    </row>
  </sheetData>
  <mergeCells count="5">
    <mergeCell ref="A1:F1"/>
    <mergeCell ref="A2:F2"/>
    <mergeCell ref="A3:F3"/>
    <mergeCell ref="B20:E20"/>
    <mergeCell ref="B23:F23"/>
  </mergeCells>
  <pageMargins left="0.26" right="0.2" top="0.75" bottom="0.75" header="0.3" footer="0.3"/>
  <pageSetup orientation="portrait" verticalDpi="0" r:id="rId1"/>
</worksheet>
</file>

<file path=xl/worksheets/sheet31.xml><?xml version="1.0" encoding="utf-8"?>
<worksheet xmlns="http://schemas.openxmlformats.org/spreadsheetml/2006/main" xmlns:r="http://schemas.openxmlformats.org/officeDocument/2006/relationships">
  <dimension ref="A1:G19"/>
  <sheetViews>
    <sheetView tabSelected="1" topLeftCell="A10" workbookViewId="0">
      <selection activeCell="B21" sqref="B21"/>
    </sheetView>
  </sheetViews>
  <sheetFormatPr defaultRowHeight="15"/>
  <cols>
    <col min="1" max="1" width="8.7109375" customWidth="1"/>
    <col min="2" max="2" width="44.140625" customWidth="1"/>
    <col min="3" max="3" width="10.85546875" customWidth="1"/>
    <col min="4" max="5" width="11.5703125" customWidth="1"/>
    <col min="6" max="6" width="15" customWidth="1"/>
  </cols>
  <sheetData>
    <row r="1" spans="1:7" ht="18.75">
      <c r="A1" s="47" t="s">
        <v>0</v>
      </c>
      <c r="B1" s="48"/>
      <c r="C1" s="48"/>
      <c r="D1" s="48"/>
      <c r="E1" s="48"/>
      <c r="F1" s="48"/>
      <c r="G1" s="17"/>
    </row>
    <row r="2" spans="1:7" ht="18.75">
      <c r="A2" s="49" t="s">
        <v>1</v>
      </c>
      <c r="B2" s="50"/>
      <c r="C2" s="50"/>
      <c r="D2" s="50"/>
      <c r="E2" s="50"/>
      <c r="F2" s="50"/>
      <c r="G2" s="17"/>
    </row>
    <row r="3" spans="1:7" ht="38.25" customHeight="1">
      <c r="A3" s="51" t="s">
        <v>196</v>
      </c>
      <c r="B3" s="51"/>
      <c r="C3" s="51"/>
      <c r="D3" s="51"/>
      <c r="E3" s="51"/>
      <c r="F3" s="51"/>
      <c r="G3" s="21"/>
    </row>
    <row r="4" spans="1:7">
      <c r="A4" s="1" t="s">
        <v>3</v>
      </c>
      <c r="B4" s="1" t="s">
        <v>4</v>
      </c>
      <c r="C4" s="1" t="s">
        <v>5</v>
      </c>
      <c r="D4" s="1" t="s">
        <v>38</v>
      </c>
      <c r="E4" s="1" t="s">
        <v>39</v>
      </c>
      <c r="F4" s="1" t="s">
        <v>40</v>
      </c>
    </row>
    <row r="5" spans="1:7" ht="25.5">
      <c r="A5" s="5">
        <v>1</v>
      </c>
      <c r="B5" s="4" t="s">
        <v>197</v>
      </c>
      <c r="C5" s="5">
        <v>5</v>
      </c>
      <c r="D5" s="5" t="s">
        <v>42</v>
      </c>
      <c r="E5" s="5">
        <v>243.77</v>
      </c>
      <c r="F5" s="32">
        <f>E5*C5</f>
        <v>1218.8500000000001</v>
      </c>
    </row>
    <row r="6" spans="1:7" ht="114.75">
      <c r="A6" s="3" t="s">
        <v>9</v>
      </c>
      <c r="B6" s="4" t="s">
        <v>10</v>
      </c>
      <c r="C6" s="5">
        <v>157.22999999999999</v>
      </c>
      <c r="D6" s="5" t="s">
        <v>43</v>
      </c>
      <c r="E6" s="5">
        <v>112.53</v>
      </c>
      <c r="F6" s="32">
        <f t="shared" ref="F6:F15" si="0">E6*C6</f>
        <v>17693.091899999999</v>
      </c>
    </row>
    <row r="7" spans="1:7" ht="89.25">
      <c r="A7" s="3" t="s">
        <v>44</v>
      </c>
      <c r="B7" s="24" t="s">
        <v>45</v>
      </c>
      <c r="C7" s="5">
        <v>62.590470000000003</v>
      </c>
      <c r="D7" s="5" t="s">
        <v>11</v>
      </c>
      <c r="E7" s="5">
        <v>228.47</v>
      </c>
      <c r="F7" s="32">
        <f t="shared" si="0"/>
        <v>14300.0446809</v>
      </c>
    </row>
    <row r="8" spans="1:7" ht="63.75">
      <c r="A8" s="3" t="s">
        <v>14</v>
      </c>
      <c r="B8" s="4" t="s">
        <v>15</v>
      </c>
      <c r="C8" s="5">
        <v>104.31375</v>
      </c>
      <c r="D8" s="5" t="s">
        <v>11</v>
      </c>
      <c r="E8" s="5">
        <v>1191.77</v>
      </c>
      <c r="F8" s="32">
        <f t="shared" si="0"/>
        <v>124317.99783749999</v>
      </c>
    </row>
    <row r="9" spans="1:7" ht="76.5">
      <c r="A9" s="3" t="s">
        <v>16</v>
      </c>
      <c r="B9" s="4" t="s">
        <v>198</v>
      </c>
      <c r="C9" s="5">
        <v>96.29</v>
      </c>
      <c r="D9" s="5" t="s">
        <v>11</v>
      </c>
      <c r="E9" s="5">
        <v>6543.32</v>
      </c>
      <c r="F9" s="32">
        <f t="shared" si="0"/>
        <v>630056.28280000004</v>
      </c>
    </row>
    <row r="10" spans="1:7" ht="18.75">
      <c r="A10" s="7">
        <v>5</v>
      </c>
      <c r="B10" s="25" t="s">
        <v>47</v>
      </c>
      <c r="C10" s="5"/>
      <c r="D10" s="5"/>
      <c r="E10" s="5"/>
      <c r="F10" s="32"/>
    </row>
    <row r="11" spans="1:7" ht="15.75">
      <c r="A11" s="3" t="s">
        <v>24</v>
      </c>
      <c r="B11" s="4" t="s">
        <v>48</v>
      </c>
      <c r="C11" s="5">
        <v>62.58</v>
      </c>
      <c r="D11" s="5" t="s">
        <v>11</v>
      </c>
      <c r="E11" s="5">
        <v>431.75</v>
      </c>
      <c r="F11" s="32">
        <f t="shared" si="0"/>
        <v>27018.915000000001</v>
      </c>
    </row>
    <row r="12" spans="1:7" ht="15.75">
      <c r="A12" s="3" t="s">
        <v>22</v>
      </c>
      <c r="B12" s="4" t="s">
        <v>49</v>
      </c>
      <c r="C12" s="5">
        <v>41.35</v>
      </c>
      <c r="D12" s="5" t="s">
        <v>11</v>
      </c>
      <c r="E12" s="5">
        <v>710.13</v>
      </c>
      <c r="F12" s="32">
        <f t="shared" si="0"/>
        <v>29363.875500000002</v>
      </c>
    </row>
    <row r="13" spans="1:7" ht="15.75">
      <c r="A13" s="3" t="s">
        <v>26</v>
      </c>
      <c r="B13" s="4" t="s">
        <v>50</v>
      </c>
      <c r="C13" s="5">
        <v>104.31</v>
      </c>
      <c r="D13" s="5" t="s">
        <v>11</v>
      </c>
      <c r="E13" s="5">
        <v>664.32</v>
      </c>
      <c r="F13" s="32">
        <f t="shared" si="0"/>
        <v>69295.219200000007</v>
      </c>
    </row>
    <row r="14" spans="1:7" ht="15.75">
      <c r="A14" s="3" t="s">
        <v>28</v>
      </c>
      <c r="B14" s="4" t="s">
        <v>51</v>
      </c>
      <c r="C14" s="5">
        <v>82.71</v>
      </c>
      <c r="D14" s="5" t="s">
        <v>11</v>
      </c>
      <c r="E14" s="5">
        <v>391.29</v>
      </c>
      <c r="F14" s="32">
        <f t="shared" si="0"/>
        <v>32363.5959</v>
      </c>
    </row>
    <row r="15" spans="1:7" ht="15.75">
      <c r="A15" s="3" t="s">
        <v>30</v>
      </c>
      <c r="B15" s="4" t="s">
        <v>33</v>
      </c>
      <c r="C15" s="5">
        <v>157.23911000000001</v>
      </c>
      <c r="D15" s="5" t="s">
        <v>11</v>
      </c>
      <c r="E15" s="5">
        <v>167.7</v>
      </c>
      <c r="F15" s="32">
        <f t="shared" si="0"/>
        <v>26368.998747000001</v>
      </c>
    </row>
    <row r="16" spans="1:7">
      <c r="A16" s="26"/>
      <c r="B16" s="52"/>
      <c r="C16" s="52"/>
      <c r="D16" s="52"/>
      <c r="E16" s="52"/>
      <c r="F16" s="27">
        <f>SUM(F5:F15)</f>
        <v>971996.87156540004</v>
      </c>
    </row>
    <row r="17" spans="1:6">
      <c r="A17" s="19"/>
      <c r="B17" s="28"/>
      <c r="C17" s="28"/>
      <c r="D17" s="28"/>
      <c r="E17" s="28"/>
      <c r="F17" s="29"/>
    </row>
    <row r="18" spans="1:6">
      <c r="A18" s="19"/>
      <c r="B18" s="28"/>
      <c r="C18" s="28"/>
      <c r="D18" s="28"/>
      <c r="E18" s="28"/>
      <c r="F18" s="29"/>
    </row>
    <row r="19" spans="1:6" ht="50.25" customHeight="1">
      <c r="B19" s="53" t="s">
        <v>34</v>
      </c>
      <c r="C19" s="53"/>
      <c r="D19" s="53"/>
      <c r="E19" s="53"/>
      <c r="F19" s="53"/>
    </row>
  </sheetData>
  <mergeCells count="5">
    <mergeCell ref="A1:F1"/>
    <mergeCell ref="A2:F2"/>
    <mergeCell ref="A3:F3"/>
    <mergeCell ref="B16:E16"/>
    <mergeCell ref="B19:F19"/>
  </mergeCells>
  <pageMargins left="0.16" right="0.22"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dimension ref="A1:I22"/>
  <sheetViews>
    <sheetView topLeftCell="A13" workbookViewId="0">
      <selection activeCell="F17" sqref="F17"/>
    </sheetView>
  </sheetViews>
  <sheetFormatPr defaultRowHeight="15"/>
  <cols>
    <col min="1" max="1" width="7.7109375" customWidth="1"/>
    <col min="2" max="2" width="44.42578125" customWidth="1"/>
    <col min="3" max="3" width="9.85546875" customWidth="1"/>
    <col min="4" max="4" width="7.42578125" customWidth="1"/>
    <col min="5" max="5" width="9.7109375" customWidth="1"/>
    <col min="6" max="6" width="15" customWidth="1"/>
  </cols>
  <sheetData>
    <row r="1" spans="1:9" ht="21">
      <c r="A1" s="54" t="s">
        <v>0</v>
      </c>
      <c r="B1" s="54"/>
      <c r="C1" s="54"/>
      <c r="D1" s="54"/>
      <c r="E1" s="54"/>
      <c r="F1" s="54"/>
      <c r="G1" s="16"/>
      <c r="H1" s="16"/>
      <c r="I1" s="16"/>
    </row>
    <row r="2" spans="1:9" ht="18.75">
      <c r="A2" s="54" t="s">
        <v>1</v>
      </c>
      <c r="B2" s="54"/>
      <c r="C2" s="54"/>
      <c r="D2" s="54"/>
      <c r="E2" s="54"/>
      <c r="F2" s="54"/>
      <c r="G2" s="17"/>
      <c r="H2" s="17"/>
      <c r="I2" s="17"/>
    </row>
    <row r="3" spans="1:9" ht="35.25" customHeight="1">
      <c r="A3" s="55" t="s">
        <v>194</v>
      </c>
      <c r="B3" s="55"/>
      <c r="C3" s="55"/>
      <c r="D3" s="55"/>
      <c r="E3" s="55"/>
      <c r="F3" s="55"/>
      <c r="G3" s="18"/>
      <c r="H3" s="18"/>
    </row>
    <row r="4" spans="1:9">
      <c r="A4" s="1" t="s">
        <v>3</v>
      </c>
      <c r="B4" s="1" t="s">
        <v>4</v>
      </c>
      <c r="C4" s="2" t="s">
        <v>5</v>
      </c>
      <c r="D4" s="2" t="s">
        <v>6</v>
      </c>
      <c r="E4" s="2" t="s">
        <v>7</v>
      </c>
      <c r="F4" s="2" t="s">
        <v>8</v>
      </c>
    </row>
    <row r="5" spans="1:9" ht="90.75" customHeight="1">
      <c r="A5" s="3" t="s">
        <v>95</v>
      </c>
      <c r="B5" s="4" t="s">
        <v>10</v>
      </c>
      <c r="C5" s="5">
        <v>47.44</v>
      </c>
      <c r="D5" s="5" t="s">
        <v>11</v>
      </c>
      <c r="E5" s="5">
        <v>112.53</v>
      </c>
      <c r="F5" s="6">
        <f>E5*C5</f>
        <v>5338.4232000000002</v>
      </c>
    </row>
    <row r="6" spans="1:9" ht="89.25">
      <c r="A6" s="3" t="s">
        <v>96</v>
      </c>
      <c r="B6" s="24" t="s">
        <v>55</v>
      </c>
      <c r="C6" s="5">
        <v>17.7</v>
      </c>
      <c r="D6" s="5" t="s">
        <v>11</v>
      </c>
      <c r="E6" s="5">
        <v>228.47</v>
      </c>
      <c r="F6" s="6">
        <f t="shared" ref="F6:F16" si="0">E6*C6</f>
        <v>4043.9189999999999</v>
      </c>
    </row>
    <row r="7" spans="1:9" ht="63.75">
      <c r="A7" s="3" t="s">
        <v>97</v>
      </c>
      <c r="B7" s="4" t="s">
        <v>15</v>
      </c>
      <c r="C7" s="5">
        <v>29.52</v>
      </c>
      <c r="D7" s="5" t="s">
        <v>11</v>
      </c>
      <c r="E7" s="5">
        <v>1191.77</v>
      </c>
      <c r="F7" s="6">
        <f t="shared" si="0"/>
        <v>35181.0504</v>
      </c>
    </row>
    <row r="8" spans="1:9" ht="114" customHeight="1">
      <c r="A8" s="3" t="s">
        <v>98</v>
      </c>
      <c r="B8" s="4" t="s">
        <v>17</v>
      </c>
      <c r="C8" s="5">
        <v>35.4</v>
      </c>
      <c r="D8" s="5" t="s">
        <v>11</v>
      </c>
      <c r="E8" s="5">
        <v>6543.32</v>
      </c>
      <c r="F8" s="6">
        <f t="shared" si="0"/>
        <v>231633.52799999999</v>
      </c>
    </row>
    <row r="9" spans="1:9" ht="94.5">
      <c r="A9" s="3" t="s">
        <v>191</v>
      </c>
      <c r="B9" s="4" t="s">
        <v>19</v>
      </c>
      <c r="C9" s="5">
        <v>3.54</v>
      </c>
      <c r="D9" s="5" t="s">
        <v>20</v>
      </c>
      <c r="E9" s="5">
        <v>223.97</v>
      </c>
      <c r="F9" s="6">
        <f t="shared" si="0"/>
        <v>792.85379999999998</v>
      </c>
    </row>
    <row r="10" spans="1:9">
      <c r="A10" s="3">
        <v>7</v>
      </c>
      <c r="B10" s="8" t="s">
        <v>21</v>
      </c>
      <c r="C10" s="5"/>
      <c r="D10" s="5"/>
      <c r="E10" s="5"/>
      <c r="F10" s="6"/>
    </row>
    <row r="11" spans="1:9" ht="15.75">
      <c r="A11" s="3" t="s">
        <v>24</v>
      </c>
      <c r="B11" s="4" t="s">
        <v>192</v>
      </c>
      <c r="C11" s="5">
        <v>17.7</v>
      </c>
      <c r="D11" s="5" t="s">
        <v>11</v>
      </c>
      <c r="E11" s="5">
        <v>364.32</v>
      </c>
      <c r="F11" s="6">
        <f t="shared" si="0"/>
        <v>6448.4639999999999</v>
      </c>
    </row>
    <row r="12" spans="1:9" ht="15.75">
      <c r="A12" s="3" t="s">
        <v>22</v>
      </c>
      <c r="B12" s="4" t="s">
        <v>23</v>
      </c>
      <c r="C12" s="5">
        <v>15.22</v>
      </c>
      <c r="D12" s="5" t="s">
        <v>11</v>
      </c>
      <c r="E12" s="5">
        <v>788.13</v>
      </c>
      <c r="F12" s="6">
        <f t="shared" si="0"/>
        <v>11995.338600000001</v>
      </c>
    </row>
    <row r="13" spans="1:9" ht="15.75">
      <c r="A13" s="3" t="s">
        <v>26</v>
      </c>
      <c r="B13" s="4" t="s">
        <v>27</v>
      </c>
      <c r="C13" s="5">
        <v>29.52</v>
      </c>
      <c r="D13" s="5" t="s">
        <v>11</v>
      </c>
      <c r="E13" s="5">
        <v>756.83</v>
      </c>
      <c r="F13" s="6">
        <f t="shared" si="0"/>
        <v>22341.621600000002</v>
      </c>
    </row>
    <row r="14" spans="1:9" ht="17.25" customHeight="1">
      <c r="A14" s="3" t="s">
        <v>28</v>
      </c>
      <c r="B14" s="4" t="s">
        <v>29</v>
      </c>
      <c r="C14" s="5">
        <v>30.44</v>
      </c>
      <c r="D14" s="5" t="s">
        <v>11</v>
      </c>
      <c r="E14" s="5">
        <v>482.26</v>
      </c>
      <c r="F14" s="6">
        <f t="shared" si="0"/>
        <v>14679.9944</v>
      </c>
    </row>
    <row r="15" spans="1:9" ht="17.25" customHeight="1">
      <c r="A15" s="3" t="s">
        <v>32</v>
      </c>
      <c r="B15" s="4" t="s">
        <v>31</v>
      </c>
      <c r="C15" s="5">
        <v>3.54</v>
      </c>
      <c r="D15" s="5" t="s">
        <v>11</v>
      </c>
      <c r="E15" s="5">
        <v>319.24</v>
      </c>
      <c r="F15" s="6">
        <f t="shared" si="0"/>
        <v>1130.1096</v>
      </c>
    </row>
    <row r="16" spans="1:9" ht="17.25" customHeight="1">
      <c r="A16" s="3" t="s">
        <v>30</v>
      </c>
      <c r="B16" s="4" t="s">
        <v>33</v>
      </c>
      <c r="C16" s="5">
        <v>47.44</v>
      </c>
      <c r="D16" s="5" t="s">
        <v>11</v>
      </c>
      <c r="E16" s="5">
        <v>167.7</v>
      </c>
      <c r="F16" s="6">
        <f t="shared" si="0"/>
        <v>7955.6879999999992</v>
      </c>
    </row>
    <row r="17" spans="1:6" s="19" customFormat="1" ht="23.25" customHeight="1">
      <c r="A17" s="9"/>
      <c r="B17" s="10"/>
      <c r="C17" s="56"/>
      <c r="D17" s="56"/>
      <c r="E17" s="57"/>
      <c r="F17" s="11">
        <f>SUM(F5:F16)</f>
        <v>341540.99060000008</v>
      </c>
    </row>
    <row r="18" spans="1:6" ht="85.5" customHeight="1">
      <c r="B18" s="53" t="s">
        <v>195</v>
      </c>
      <c r="C18" s="53"/>
      <c r="D18" s="53"/>
      <c r="E18" s="53"/>
      <c r="F18" s="53"/>
    </row>
    <row r="19" spans="1:6">
      <c r="E19" s="20"/>
    </row>
    <row r="22" spans="1:6" ht="15.75" customHeight="1"/>
  </sheetData>
  <mergeCells count="5">
    <mergeCell ref="A1:F1"/>
    <mergeCell ref="A2:F2"/>
    <mergeCell ref="A3:F3"/>
    <mergeCell ref="C17:E17"/>
    <mergeCell ref="B18:F18"/>
  </mergeCells>
  <pageMargins left="0.32" right="0.16" top="0.34" bottom="0.25" header="0.3" footer="0.17"/>
  <pageSetup orientation="portrait" verticalDpi="0" r:id="rId1"/>
</worksheet>
</file>

<file path=xl/worksheets/sheet5.xml><?xml version="1.0" encoding="utf-8"?>
<worksheet xmlns="http://schemas.openxmlformats.org/spreadsheetml/2006/main" xmlns:r="http://schemas.openxmlformats.org/officeDocument/2006/relationships">
  <dimension ref="A1:K24"/>
  <sheetViews>
    <sheetView topLeftCell="A13" workbookViewId="0">
      <selection sqref="A1:XFD1048576"/>
    </sheetView>
  </sheetViews>
  <sheetFormatPr defaultRowHeight="15"/>
  <cols>
    <col min="1" max="1" width="8.7109375" customWidth="1"/>
    <col min="2" max="2" width="44.140625" customWidth="1"/>
    <col min="3" max="5" width="12.5703125" hidden="1" customWidth="1"/>
    <col min="6" max="6" width="10.28515625" hidden="1" customWidth="1"/>
    <col min="7" max="7" width="10.28515625" customWidth="1"/>
    <col min="8" max="9" width="11.5703125" customWidth="1"/>
    <col min="10" max="10" width="12.140625" customWidth="1"/>
  </cols>
  <sheetData>
    <row r="1" spans="1:11" ht="18.75">
      <c r="A1" s="47" t="s">
        <v>0</v>
      </c>
      <c r="B1" s="48"/>
      <c r="C1" s="48"/>
      <c r="D1" s="48"/>
      <c r="E1" s="48"/>
      <c r="F1" s="48"/>
      <c r="G1" s="48"/>
      <c r="H1" s="48"/>
      <c r="I1" s="48"/>
      <c r="J1" s="48"/>
      <c r="K1" s="17"/>
    </row>
    <row r="2" spans="1:11" ht="18.75">
      <c r="A2" s="49" t="s">
        <v>1</v>
      </c>
      <c r="B2" s="50"/>
      <c r="C2" s="50"/>
      <c r="D2" s="50"/>
      <c r="E2" s="50"/>
      <c r="F2" s="50"/>
      <c r="G2" s="50"/>
      <c r="H2" s="50"/>
      <c r="I2" s="50"/>
      <c r="J2" s="50"/>
      <c r="K2" s="17"/>
    </row>
    <row r="3" spans="1:11" ht="30" customHeight="1">
      <c r="A3" s="51" t="s">
        <v>180</v>
      </c>
      <c r="B3" s="51"/>
      <c r="C3" s="51"/>
      <c r="D3" s="51"/>
      <c r="E3" s="51"/>
      <c r="F3" s="51"/>
      <c r="G3" s="51"/>
      <c r="H3" s="51"/>
      <c r="I3" s="51"/>
      <c r="J3" s="51"/>
      <c r="K3" s="21"/>
    </row>
    <row r="4" spans="1:11">
      <c r="A4" s="1" t="s">
        <v>3</v>
      </c>
      <c r="B4" s="1" t="s">
        <v>4</v>
      </c>
      <c r="C4" s="1">
        <v>1</v>
      </c>
      <c r="D4" s="1">
        <v>2</v>
      </c>
      <c r="E4" s="1">
        <v>1</v>
      </c>
      <c r="F4" s="1">
        <v>2</v>
      </c>
      <c r="G4" s="1" t="s">
        <v>181</v>
      </c>
      <c r="H4" s="1" t="s">
        <v>38</v>
      </c>
      <c r="I4" s="1" t="s">
        <v>39</v>
      </c>
      <c r="J4" s="1" t="s">
        <v>40</v>
      </c>
    </row>
    <row r="5" spans="1:11" ht="108">
      <c r="A5" s="3" t="s">
        <v>9</v>
      </c>
      <c r="B5" s="42" t="s">
        <v>10</v>
      </c>
      <c r="C5" s="6">
        <v>10.199999999999999</v>
      </c>
      <c r="D5" s="3">
        <v>2</v>
      </c>
      <c r="E5" s="3">
        <f>C5*D5</f>
        <v>20.399999999999999</v>
      </c>
      <c r="F5" s="3">
        <v>135.94</v>
      </c>
      <c r="G5" s="3">
        <f>E5+F5</f>
        <v>156.34</v>
      </c>
      <c r="H5" s="5" t="s">
        <v>43</v>
      </c>
      <c r="I5" s="5">
        <v>112.53</v>
      </c>
      <c r="J5" s="6">
        <f>I5*G5</f>
        <v>17592.940200000001</v>
      </c>
    </row>
    <row r="6" spans="1:11" ht="84">
      <c r="A6" s="3" t="s">
        <v>44</v>
      </c>
      <c r="B6" s="46" t="s">
        <v>55</v>
      </c>
      <c r="C6" s="6">
        <v>0.85</v>
      </c>
      <c r="D6" s="3">
        <v>2</v>
      </c>
      <c r="E6" s="3">
        <f t="shared" ref="E6:E20" si="0">C6*D6</f>
        <v>1.7</v>
      </c>
      <c r="F6" s="3">
        <v>13.59</v>
      </c>
      <c r="G6" s="3">
        <f t="shared" ref="G6:G20" si="1">E6+F6</f>
        <v>15.29</v>
      </c>
      <c r="H6" s="5" t="s">
        <v>11</v>
      </c>
      <c r="I6" s="5">
        <v>228.47</v>
      </c>
      <c r="J6" s="6">
        <f t="shared" ref="J6:J20" si="2">I6*G6</f>
        <v>3493.3062999999997</v>
      </c>
    </row>
    <row r="7" spans="1:11" ht="60">
      <c r="A7" s="3" t="s">
        <v>14</v>
      </c>
      <c r="B7" s="42" t="s">
        <v>15</v>
      </c>
      <c r="C7" s="6">
        <v>1.06</v>
      </c>
      <c r="D7" s="3">
        <v>2</v>
      </c>
      <c r="E7" s="3">
        <f t="shared" si="0"/>
        <v>2.12</v>
      </c>
      <c r="F7" s="3">
        <v>22.66</v>
      </c>
      <c r="G7" s="3">
        <f t="shared" si="1"/>
        <v>24.78</v>
      </c>
      <c r="H7" s="5" t="s">
        <v>11</v>
      </c>
      <c r="I7" s="5">
        <v>1191.77</v>
      </c>
      <c r="J7" s="6">
        <f t="shared" si="2"/>
        <v>29532.060600000001</v>
      </c>
    </row>
    <row r="8" spans="1:11" ht="96">
      <c r="A8" s="3" t="s">
        <v>182</v>
      </c>
      <c r="B8" s="42" t="s">
        <v>66</v>
      </c>
      <c r="C8" s="6">
        <v>0.85</v>
      </c>
      <c r="D8" s="3">
        <v>2</v>
      </c>
      <c r="E8" s="3">
        <f t="shared" si="0"/>
        <v>1.7</v>
      </c>
      <c r="F8" s="3">
        <v>13.59</v>
      </c>
      <c r="G8" s="3">
        <f t="shared" si="1"/>
        <v>15.29</v>
      </c>
      <c r="H8" s="5" t="s">
        <v>11</v>
      </c>
      <c r="I8" s="5">
        <v>5913.66</v>
      </c>
      <c r="J8" s="6">
        <f t="shared" si="2"/>
        <v>90419.861399999994</v>
      </c>
    </row>
    <row r="9" spans="1:11" ht="84">
      <c r="A9" s="3" t="s">
        <v>183</v>
      </c>
      <c r="B9" s="42" t="s">
        <v>123</v>
      </c>
      <c r="C9" s="6">
        <v>3.06</v>
      </c>
      <c r="D9" s="3">
        <v>2</v>
      </c>
      <c r="E9" s="3">
        <f t="shared" si="0"/>
        <v>6.12</v>
      </c>
      <c r="F9" s="3">
        <v>54.38</v>
      </c>
      <c r="G9" s="3">
        <f t="shared" si="1"/>
        <v>60.5</v>
      </c>
      <c r="H9" s="5" t="s">
        <v>125</v>
      </c>
      <c r="I9" s="5">
        <v>2788.18</v>
      </c>
      <c r="J9" s="6">
        <f t="shared" si="2"/>
        <v>168684.88999999998</v>
      </c>
    </row>
    <row r="10" spans="1:11" ht="36">
      <c r="A10" s="3" t="s">
        <v>184</v>
      </c>
      <c r="B10" s="42" t="s">
        <v>185</v>
      </c>
      <c r="C10" s="6">
        <v>1.91</v>
      </c>
      <c r="D10" s="3">
        <v>2</v>
      </c>
      <c r="E10" s="3">
        <f t="shared" si="0"/>
        <v>3.82</v>
      </c>
      <c r="F10" s="3"/>
      <c r="G10" s="3">
        <f t="shared" si="1"/>
        <v>3.82</v>
      </c>
      <c r="H10" s="5" t="s">
        <v>43</v>
      </c>
      <c r="I10" s="5">
        <v>5600</v>
      </c>
      <c r="J10" s="6">
        <f t="shared" si="2"/>
        <v>21392</v>
      </c>
    </row>
    <row r="11" spans="1:11" ht="96">
      <c r="A11" s="3" t="s">
        <v>186</v>
      </c>
      <c r="B11" s="42" t="s">
        <v>17</v>
      </c>
      <c r="C11" s="6"/>
      <c r="D11" s="3">
        <v>2</v>
      </c>
      <c r="E11" s="3">
        <f t="shared" si="0"/>
        <v>0</v>
      </c>
      <c r="F11" s="3">
        <v>6.16</v>
      </c>
      <c r="G11" s="3">
        <f t="shared" si="1"/>
        <v>6.16</v>
      </c>
      <c r="H11" s="5" t="s">
        <v>11</v>
      </c>
      <c r="I11" s="5">
        <v>6543.32</v>
      </c>
      <c r="J11" s="6">
        <f t="shared" si="2"/>
        <v>40306.851199999997</v>
      </c>
    </row>
    <row r="12" spans="1:11" ht="36">
      <c r="A12" s="3" t="s">
        <v>69</v>
      </c>
      <c r="B12" s="42" t="s">
        <v>187</v>
      </c>
      <c r="C12" s="6"/>
      <c r="D12" s="3">
        <v>2</v>
      </c>
      <c r="E12" s="3">
        <f t="shared" si="0"/>
        <v>0</v>
      </c>
      <c r="F12" s="3">
        <v>27.19</v>
      </c>
      <c r="G12" s="3">
        <f t="shared" si="1"/>
        <v>27.19</v>
      </c>
      <c r="H12" s="5" t="s">
        <v>11</v>
      </c>
      <c r="I12" s="5">
        <v>6219.21</v>
      </c>
      <c r="J12" s="6">
        <f t="shared" si="2"/>
        <v>169100.3199</v>
      </c>
    </row>
    <row r="13" spans="1:11" ht="84">
      <c r="A13" s="31" t="s">
        <v>71</v>
      </c>
      <c r="B13" s="42" t="s">
        <v>72</v>
      </c>
      <c r="C13" s="40">
        <v>0.20300000000000001</v>
      </c>
      <c r="D13" s="3">
        <v>2</v>
      </c>
      <c r="E13" s="3">
        <f t="shared" si="0"/>
        <v>0.40600000000000003</v>
      </c>
      <c r="F13" s="3">
        <v>2.88</v>
      </c>
      <c r="G13" s="3">
        <f t="shared" si="1"/>
        <v>3.286</v>
      </c>
      <c r="H13" s="5" t="s">
        <v>73</v>
      </c>
      <c r="I13" s="5">
        <v>53433.91</v>
      </c>
      <c r="J13" s="6">
        <f t="shared" si="2"/>
        <v>175583.82826000001</v>
      </c>
    </row>
    <row r="14" spans="1:11" ht="42">
      <c r="A14" s="31" t="s">
        <v>188</v>
      </c>
      <c r="B14" s="42" t="s">
        <v>189</v>
      </c>
      <c r="C14" s="40">
        <v>3.35</v>
      </c>
      <c r="D14" s="3">
        <v>2</v>
      </c>
      <c r="E14" s="3">
        <f t="shared" si="0"/>
        <v>6.7</v>
      </c>
      <c r="F14" s="3">
        <v>237.92</v>
      </c>
      <c r="G14" s="3">
        <f t="shared" si="1"/>
        <v>244.61999999999998</v>
      </c>
      <c r="H14" s="5" t="s">
        <v>84</v>
      </c>
      <c r="I14" s="5">
        <v>170.51</v>
      </c>
      <c r="J14" s="6">
        <f t="shared" si="2"/>
        <v>41710.15619999999</v>
      </c>
    </row>
    <row r="15" spans="1:11">
      <c r="A15" s="3">
        <v>11</v>
      </c>
      <c r="B15" s="42" t="s">
        <v>47</v>
      </c>
      <c r="C15" s="6"/>
      <c r="D15" s="3">
        <v>2</v>
      </c>
      <c r="E15" s="3"/>
      <c r="F15" s="3"/>
      <c r="G15" s="3"/>
      <c r="H15" s="5"/>
      <c r="I15" s="5"/>
      <c r="J15" s="6"/>
    </row>
    <row r="16" spans="1:11" ht="15.75">
      <c r="A16" s="3">
        <v>12</v>
      </c>
      <c r="B16" s="42" t="s">
        <v>109</v>
      </c>
      <c r="C16" s="6">
        <v>0.38</v>
      </c>
      <c r="D16" s="3">
        <v>2</v>
      </c>
      <c r="E16" s="3">
        <f t="shared" si="0"/>
        <v>0.76</v>
      </c>
      <c r="F16" s="3">
        <v>13.59</v>
      </c>
      <c r="G16" s="3">
        <f t="shared" si="1"/>
        <v>14.35</v>
      </c>
      <c r="H16" s="5" t="s">
        <v>11</v>
      </c>
      <c r="I16" s="5">
        <v>364.32</v>
      </c>
      <c r="J16" s="6">
        <f t="shared" si="2"/>
        <v>5227.9920000000002</v>
      </c>
    </row>
    <row r="17" spans="1:10" ht="15.75">
      <c r="A17" s="3">
        <v>13</v>
      </c>
      <c r="B17" s="42" t="s">
        <v>75</v>
      </c>
      <c r="C17" s="6">
        <v>2.95</v>
      </c>
      <c r="D17" s="3">
        <v>2</v>
      </c>
      <c r="E17" s="3">
        <f t="shared" si="0"/>
        <v>5.9</v>
      </c>
      <c r="F17" s="3">
        <v>45.93</v>
      </c>
      <c r="G17" s="3">
        <f t="shared" si="1"/>
        <v>51.83</v>
      </c>
      <c r="H17" s="5" t="s">
        <v>11</v>
      </c>
      <c r="I17" s="5">
        <v>788.13</v>
      </c>
      <c r="J17" s="6">
        <f t="shared" si="2"/>
        <v>40848.777900000001</v>
      </c>
    </row>
    <row r="18" spans="1:10" ht="15.75">
      <c r="A18" s="3">
        <v>14</v>
      </c>
      <c r="B18" s="42" t="s">
        <v>76</v>
      </c>
      <c r="C18" s="6">
        <v>4.12</v>
      </c>
      <c r="D18" s="3">
        <v>2</v>
      </c>
      <c r="E18" s="3">
        <f t="shared" si="0"/>
        <v>8.24</v>
      </c>
      <c r="F18" s="3">
        <v>77.040000000000006</v>
      </c>
      <c r="G18" s="3">
        <f t="shared" si="1"/>
        <v>85.28</v>
      </c>
      <c r="H18" s="5" t="s">
        <v>11</v>
      </c>
      <c r="I18" s="5">
        <v>756.83</v>
      </c>
      <c r="J18" s="6">
        <f t="shared" si="2"/>
        <v>64542.462400000004</v>
      </c>
    </row>
    <row r="19" spans="1:10" ht="15.75">
      <c r="A19" s="3">
        <v>15</v>
      </c>
      <c r="B19" s="4" t="s">
        <v>77</v>
      </c>
      <c r="C19" s="6">
        <v>2.41</v>
      </c>
      <c r="D19" s="3">
        <v>2</v>
      </c>
      <c r="E19" s="3">
        <f t="shared" si="0"/>
        <v>4.82</v>
      </c>
      <c r="F19" s="3">
        <v>40.909999999999997</v>
      </c>
      <c r="G19" s="3">
        <f t="shared" si="1"/>
        <v>45.73</v>
      </c>
      <c r="H19" s="5" t="s">
        <v>11</v>
      </c>
      <c r="I19" s="5">
        <v>482.26</v>
      </c>
      <c r="J19" s="6">
        <f t="shared" si="2"/>
        <v>22053.749799999998</v>
      </c>
    </row>
    <row r="20" spans="1:10" ht="15.75">
      <c r="A20" s="3">
        <v>16</v>
      </c>
      <c r="B20" s="4" t="s">
        <v>33</v>
      </c>
      <c r="C20" s="6">
        <v>10.199999999999999</v>
      </c>
      <c r="D20" s="3">
        <v>2</v>
      </c>
      <c r="E20" s="3">
        <f t="shared" si="0"/>
        <v>20.399999999999999</v>
      </c>
      <c r="F20" s="3">
        <v>135.94</v>
      </c>
      <c r="G20" s="3">
        <f t="shared" si="1"/>
        <v>156.34</v>
      </c>
      <c r="H20" s="5" t="s">
        <v>11</v>
      </c>
      <c r="I20" s="5">
        <v>167.7</v>
      </c>
      <c r="J20" s="6">
        <f t="shared" si="2"/>
        <v>26218.217999999997</v>
      </c>
    </row>
    <row r="21" spans="1:10">
      <c r="A21" s="26"/>
      <c r="B21" s="52"/>
      <c r="C21" s="52"/>
      <c r="D21" s="52"/>
      <c r="E21" s="52"/>
      <c r="F21" s="52"/>
      <c r="G21" s="52"/>
      <c r="H21" s="52"/>
      <c r="I21" s="52"/>
      <c r="J21" s="27">
        <f>SUM(J5:J20)</f>
        <v>916707.41415999981</v>
      </c>
    </row>
    <row r="22" spans="1:10">
      <c r="A22" s="19"/>
      <c r="B22" s="28"/>
      <c r="C22" s="28"/>
      <c r="D22" s="28"/>
      <c r="E22" s="28"/>
      <c r="F22" s="28"/>
      <c r="G22" s="28"/>
      <c r="H22" s="28"/>
      <c r="I22" s="28"/>
      <c r="J22" s="29"/>
    </row>
    <row r="23" spans="1:10">
      <c r="A23" s="19"/>
      <c r="B23" s="28"/>
      <c r="C23" s="28"/>
      <c r="D23" s="28"/>
      <c r="E23" s="28"/>
      <c r="F23" s="28"/>
      <c r="G23" s="28"/>
      <c r="H23" s="28"/>
      <c r="I23" s="28"/>
      <c r="J23" s="29"/>
    </row>
    <row r="24" spans="1:10" ht="63.75" customHeight="1">
      <c r="B24" s="53" t="s">
        <v>160</v>
      </c>
      <c r="C24" s="53"/>
      <c r="D24" s="53"/>
      <c r="E24" s="53"/>
      <c r="F24" s="53"/>
      <c r="G24" s="53"/>
      <c r="H24" s="53"/>
      <c r="I24" s="53"/>
      <c r="J24" s="53"/>
    </row>
  </sheetData>
  <mergeCells count="5">
    <mergeCell ref="A1:J1"/>
    <mergeCell ref="A2:J2"/>
    <mergeCell ref="A3:J3"/>
    <mergeCell ref="B21:I21"/>
    <mergeCell ref="B24:J24"/>
  </mergeCells>
  <pageMargins left="0.16" right="0.16" top="0.34"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dimension ref="A1:I20"/>
  <sheetViews>
    <sheetView topLeftCell="A13" workbookViewId="0">
      <selection activeCell="B23" sqref="B2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54" t="s">
        <v>0</v>
      </c>
      <c r="B1" s="54"/>
      <c r="C1" s="54"/>
      <c r="D1" s="54"/>
      <c r="E1" s="54"/>
      <c r="F1" s="54"/>
      <c r="G1" s="16"/>
      <c r="H1" s="16"/>
      <c r="I1" s="16"/>
    </row>
    <row r="2" spans="1:9" ht="18.75">
      <c r="A2" s="54" t="s">
        <v>1</v>
      </c>
      <c r="B2" s="54"/>
      <c r="C2" s="54"/>
      <c r="D2" s="54"/>
      <c r="E2" s="54"/>
      <c r="F2" s="54"/>
      <c r="G2" s="17"/>
      <c r="H2" s="17"/>
      <c r="I2" s="17"/>
    </row>
    <row r="3" spans="1:9" ht="33" customHeight="1">
      <c r="A3" s="55" t="s">
        <v>2</v>
      </c>
      <c r="B3" s="55"/>
      <c r="C3" s="55"/>
      <c r="D3" s="55"/>
      <c r="E3" s="55"/>
      <c r="F3" s="55"/>
      <c r="G3" s="18"/>
      <c r="H3" s="18"/>
    </row>
    <row r="4" spans="1:9">
      <c r="A4" s="1" t="s">
        <v>3</v>
      </c>
      <c r="B4" s="1" t="s">
        <v>4</v>
      </c>
      <c r="C4" s="2" t="s">
        <v>5</v>
      </c>
      <c r="D4" s="2" t="s">
        <v>6</v>
      </c>
      <c r="E4" s="2" t="s">
        <v>7</v>
      </c>
      <c r="F4" s="2" t="s">
        <v>8</v>
      </c>
    </row>
    <row r="5" spans="1:9" ht="105" customHeight="1">
      <c r="A5" s="3" t="s">
        <v>9</v>
      </c>
      <c r="B5" s="4" t="s">
        <v>10</v>
      </c>
      <c r="C5" s="5">
        <v>143.52000000000001</v>
      </c>
      <c r="D5" s="5" t="s">
        <v>11</v>
      </c>
      <c r="E5" s="5">
        <v>112.53</v>
      </c>
      <c r="F5" s="6">
        <f t="shared" ref="F5:F16" si="0">E5*C5</f>
        <v>16150.305600000002</v>
      </c>
    </row>
    <row r="6" spans="1:9" ht="102">
      <c r="A6" s="7" t="s">
        <v>12</v>
      </c>
      <c r="B6" s="5" t="s">
        <v>13</v>
      </c>
      <c r="C6" s="6">
        <v>35.880000000000003</v>
      </c>
      <c r="D6" s="5" t="s">
        <v>11</v>
      </c>
      <c r="E6" s="5">
        <v>228.47</v>
      </c>
      <c r="F6" s="6">
        <f t="shared" si="0"/>
        <v>8197.5036</v>
      </c>
    </row>
    <row r="7" spans="1:9" ht="76.5">
      <c r="A7" s="3" t="s">
        <v>14</v>
      </c>
      <c r="B7" s="4" t="s">
        <v>15</v>
      </c>
      <c r="C7" s="5">
        <v>60.76</v>
      </c>
      <c r="D7" s="5" t="s">
        <v>11</v>
      </c>
      <c r="E7" s="5">
        <v>1191.77</v>
      </c>
      <c r="F7" s="6">
        <f t="shared" si="0"/>
        <v>72411.945200000002</v>
      </c>
    </row>
    <row r="8" spans="1:9" ht="99.75" customHeight="1">
      <c r="A8" s="3" t="s">
        <v>16</v>
      </c>
      <c r="B8" s="4" t="s">
        <v>17</v>
      </c>
      <c r="C8" s="5">
        <v>71.760000000000005</v>
      </c>
      <c r="D8" s="5" t="s">
        <v>11</v>
      </c>
      <c r="E8" s="5">
        <v>6543.32</v>
      </c>
      <c r="F8" s="6">
        <f t="shared" si="0"/>
        <v>469548.64319999999</v>
      </c>
    </row>
    <row r="9" spans="1:9" ht="94.5">
      <c r="A9" s="3" t="s">
        <v>18</v>
      </c>
      <c r="B9" s="4" t="s">
        <v>19</v>
      </c>
      <c r="C9" s="5">
        <v>16.559999999999999</v>
      </c>
      <c r="D9" s="5" t="s">
        <v>20</v>
      </c>
      <c r="E9" s="5">
        <v>223.97</v>
      </c>
      <c r="F9" s="6">
        <f t="shared" si="0"/>
        <v>3708.9431999999997</v>
      </c>
    </row>
    <row r="10" spans="1:9">
      <c r="A10" s="3">
        <v>6</v>
      </c>
      <c r="B10" s="8" t="s">
        <v>21</v>
      </c>
      <c r="C10" s="5"/>
      <c r="D10" s="5"/>
      <c r="E10" s="5"/>
      <c r="F10" s="6"/>
    </row>
    <row r="11" spans="1:9" ht="15.75">
      <c r="A11" s="3" t="s">
        <v>22</v>
      </c>
      <c r="B11" s="4" t="s">
        <v>23</v>
      </c>
      <c r="C11" s="5">
        <v>30.86</v>
      </c>
      <c r="D11" s="5" t="s">
        <v>11</v>
      </c>
      <c r="E11" s="5">
        <v>788.13</v>
      </c>
      <c r="F11" s="6">
        <f t="shared" si="0"/>
        <v>24321.691800000001</v>
      </c>
    </row>
    <row r="12" spans="1:9" ht="15.75">
      <c r="A12" s="3" t="s">
        <v>24</v>
      </c>
      <c r="B12" s="4" t="s">
        <v>25</v>
      </c>
      <c r="C12" s="5">
        <v>35.880000000000003</v>
      </c>
      <c r="D12" s="5" t="s">
        <v>11</v>
      </c>
      <c r="E12" s="5">
        <v>364.32</v>
      </c>
      <c r="F12" s="6">
        <f t="shared" si="0"/>
        <v>13071.801600000001</v>
      </c>
    </row>
    <row r="13" spans="1:9" ht="15.75">
      <c r="A13" s="3" t="s">
        <v>26</v>
      </c>
      <c r="B13" s="4" t="s">
        <v>27</v>
      </c>
      <c r="C13" s="5">
        <v>60.76</v>
      </c>
      <c r="D13" s="5" t="s">
        <v>11</v>
      </c>
      <c r="E13" s="5">
        <v>756.83</v>
      </c>
      <c r="F13" s="6">
        <f t="shared" si="0"/>
        <v>45984.9908</v>
      </c>
    </row>
    <row r="14" spans="1:9" ht="15.75">
      <c r="A14" s="3" t="s">
        <v>28</v>
      </c>
      <c r="B14" s="4" t="s">
        <v>29</v>
      </c>
      <c r="C14" s="5">
        <v>61.71</v>
      </c>
      <c r="D14" s="5" t="s">
        <v>11</v>
      </c>
      <c r="E14" s="5">
        <v>482.26</v>
      </c>
      <c r="F14" s="6">
        <f t="shared" si="0"/>
        <v>29760.264599999999</v>
      </c>
    </row>
    <row r="15" spans="1:9" ht="15.75">
      <c r="A15" s="3" t="s">
        <v>30</v>
      </c>
      <c r="B15" s="4" t="s">
        <v>31</v>
      </c>
      <c r="C15" s="5">
        <v>16.559999999999999</v>
      </c>
      <c r="D15" s="5" t="s">
        <v>11</v>
      </c>
      <c r="E15" s="5">
        <v>314.83999999999997</v>
      </c>
      <c r="F15" s="6">
        <f t="shared" si="0"/>
        <v>5213.750399999999</v>
      </c>
    </row>
    <row r="16" spans="1:9" ht="15.75">
      <c r="A16" s="3" t="s">
        <v>32</v>
      </c>
      <c r="B16" s="4" t="s">
        <v>33</v>
      </c>
      <c r="C16" s="5">
        <v>143.52000000000001</v>
      </c>
      <c r="D16" s="5" t="s">
        <v>11</v>
      </c>
      <c r="E16" s="5">
        <v>167.7</v>
      </c>
      <c r="F16" s="6">
        <f t="shared" si="0"/>
        <v>24068.304</v>
      </c>
    </row>
    <row r="17" spans="1:6" s="19" customFormat="1">
      <c r="A17" s="9"/>
      <c r="B17" s="10"/>
      <c r="C17" s="56"/>
      <c r="D17" s="56"/>
      <c r="E17" s="57"/>
      <c r="F17" s="11">
        <f>SUM(F5:F16)</f>
        <v>712438.14400000009</v>
      </c>
    </row>
    <row r="18" spans="1:6" ht="60" customHeight="1">
      <c r="B18" s="53" t="s">
        <v>34</v>
      </c>
      <c r="C18" s="53"/>
      <c r="D18" s="53"/>
      <c r="E18" s="53"/>
      <c r="F18" s="53"/>
    </row>
    <row r="19" spans="1:6">
      <c r="E19" s="20"/>
    </row>
    <row r="20" spans="1:6" ht="41.25" customHeight="1"/>
  </sheetData>
  <mergeCells count="5">
    <mergeCell ref="A1:F1"/>
    <mergeCell ref="A2:F2"/>
    <mergeCell ref="A3:F3"/>
    <mergeCell ref="C17:E17"/>
    <mergeCell ref="B18:F18"/>
  </mergeCells>
  <pageMargins left="0.22" right="0.71" top="0.43" bottom="0.39" header="0.3" footer="0.23"/>
  <pageSetup orientation="portrait" verticalDpi="0" r:id="rId1"/>
</worksheet>
</file>

<file path=xl/worksheets/sheet7.xml><?xml version="1.0" encoding="utf-8"?>
<worksheet xmlns="http://schemas.openxmlformats.org/spreadsheetml/2006/main" xmlns:r="http://schemas.openxmlformats.org/officeDocument/2006/relationships">
  <dimension ref="A1:I19"/>
  <sheetViews>
    <sheetView topLeftCell="A7"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54" t="s">
        <v>0</v>
      </c>
      <c r="B1" s="54"/>
      <c r="C1" s="54"/>
      <c r="D1" s="54"/>
      <c r="E1" s="54"/>
      <c r="F1" s="54"/>
      <c r="G1" s="16"/>
      <c r="H1" s="16"/>
      <c r="I1" s="16"/>
    </row>
    <row r="2" spans="1:9" ht="18.75">
      <c r="A2" s="54" t="s">
        <v>1</v>
      </c>
      <c r="B2" s="54"/>
      <c r="C2" s="54"/>
      <c r="D2" s="54"/>
      <c r="E2" s="54"/>
      <c r="F2" s="54"/>
      <c r="G2" s="17"/>
      <c r="H2" s="17"/>
      <c r="I2" s="17"/>
    </row>
    <row r="3" spans="1:9" ht="23.25" customHeight="1">
      <c r="A3" s="55" t="s">
        <v>35</v>
      </c>
      <c r="B3" s="55"/>
      <c r="C3" s="55"/>
      <c r="D3" s="55"/>
      <c r="E3" s="55"/>
      <c r="F3" s="55"/>
      <c r="G3" s="18"/>
      <c r="H3" s="18"/>
    </row>
    <row r="4" spans="1:9">
      <c r="A4" s="1" t="s">
        <v>3</v>
      </c>
      <c r="B4" s="1" t="s">
        <v>4</v>
      </c>
      <c r="C4" s="2" t="s">
        <v>5</v>
      </c>
      <c r="D4" s="2" t="s">
        <v>6</v>
      </c>
      <c r="E4" s="2" t="s">
        <v>7</v>
      </c>
      <c r="F4" s="2" t="s">
        <v>8</v>
      </c>
    </row>
    <row r="5" spans="1:9" ht="127.5">
      <c r="A5" s="3" t="s">
        <v>9</v>
      </c>
      <c r="B5" s="4" t="s">
        <v>10</v>
      </c>
      <c r="C5" s="5">
        <v>118.02</v>
      </c>
      <c r="D5" s="5" t="s">
        <v>11</v>
      </c>
      <c r="E5" s="5">
        <v>112.53</v>
      </c>
      <c r="F5" s="6">
        <f t="shared" ref="F5:F14" si="0">E5*C5</f>
        <v>13280.7906</v>
      </c>
    </row>
    <row r="6" spans="1:9" ht="102">
      <c r="A6" s="7" t="s">
        <v>12</v>
      </c>
      <c r="B6" s="5" t="s">
        <v>13</v>
      </c>
      <c r="C6" s="6">
        <v>30.4</v>
      </c>
      <c r="D6" s="5" t="s">
        <v>11</v>
      </c>
      <c r="E6" s="5">
        <v>228.47</v>
      </c>
      <c r="F6" s="6">
        <f t="shared" si="0"/>
        <v>6945.4879999999994</v>
      </c>
    </row>
    <row r="7" spans="1:9" ht="76.5">
      <c r="A7" s="3" t="s">
        <v>14</v>
      </c>
      <c r="B7" s="4" t="s">
        <v>15</v>
      </c>
      <c r="C7" s="5">
        <v>49.18</v>
      </c>
      <c r="D7" s="5" t="s">
        <v>11</v>
      </c>
      <c r="E7" s="5">
        <v>1191.77</v>
      </c>
      <c r="F7" s="6">
        <f t="shared" si="0"/>
        <v>58611.248599999999</v>
      </c>
    </row>
    <row r="8" spans="1:9" ht="114" customHeight="1">
      <c r="A8" s="3" t="s">
        <v>16</v>
      </c>
      <c r="B8" s="4" t="s">
        <v>17</v>
      </c>
      <c r="C8" s="5">
        <v>59.8</v>
      </c>
      <c r="D8" s="5" t="s">
        <v>11</v>
      </c>
      <c r="E8" s="5">
        <v>6543.32</v>
      </c>
      <c r="F8" s="6">
        <f t="shared" si="0"/>
        <v>391290.53599999996</v>
      </c>
    </row>
    <row r="9" spans="1:9">
      <c r="A9" s="3">
        <v>5</v>
      </c>
      <c r="B9" s="8" t="s">
        <v>21</v>
      </c>
      <c r="C9" s="5"/>
      <c r="D9" s="5"/>
      <c r="E9" s="5"/>
      <c r="F9" s="6"/>
    </row>
    <row r="10" spans="1:9" ht="15.75">
      <c r="A10" s="3" t="s">
        <v>22</v>
      </c>
      <c r="B10" s="4" t="s">
        <v>23</v>
      </c>
      <c r="C10" s="5">
        <v>25.71</v>
      </c>
      <c r="D10" s="5" t="s">
        <v>11</v>
      </c>
      <c r="E10" s="5">
        <v>788.13</v>
      </c>
      <c r="F10" s="6">
        <f t="shared" si="0"/>
        <v>20262.8223</v>
      </c>
    </row>
    <row r="11" spans="1:9" ht="15.75">
      <c r="A11" s="3" t="s">
        <v>24</v>
      </c>
      <c r="B11" s="4" t="s">
        <v>25</v>
      </c>
      <c r="C11" s="5">
        <v>30.4</v>
      </c>
      <c r="D11" s="5" t="s">
        <v>11</v>
      </c>
      <c r="E11" s="5">
        <v>364.32</v>
      </c>
      <c r="F11" s="6">
        <f t="shared" si="0"/>
        <v>11075.328</v>
      </c>
    </row>
    <row r="12" spans="1:9" ht="15.75">
      <c r="A12" s="3" t="s">
        <v>26</v>
      </c>
      <c r="B12" s="4" t="s">
        <v>27</v>
      </c>
      <c r="C12" s="5">
        <v>49.18</v>
      </c>
      <c r="D12" s="5" t="s">
        <v>11</v>
      </c>
      <c r="E12" s="5">
        <v>756.83</v>
      </c>
      <c r="F12" s="6">
        <f t="shared" si="0"/>
        <v>37220.899400000002</v>
      </c>
    </row>
    <row r="13" spans="1:9" ht="15.75">
      <c r="A13" s="3" t="s">
        <v>28</v>
      </c>
      <c r="B13" s="4" t="s">
        <v>29</v>
      </c>
      <c r="C13" s="5">
        <v>51.43</v>
      </c>
      <c r="D13" s="5" t="s">
        <v>11</v>
      </c>
      <c r="E13" s="5">
        <v>482.26</v>
      </c>
      <c r="F13" s="6">
        <f t="shared" si="0"/>
        <v>24802.631799999999</v>
      </c>
    </row>
    <row r="14" spans="1:9" ht="15.75">
      <c r="A14" s="3" t="s">
        <v>30</v>
      </c>
      <c r="B14" s="4" t="s">
        <v>33</v>
      </c>
      <c r="C14" s="5">
        <v>118.02</v>
      </c>
      <c r="D14" s="5" t="s">
        <v>11</v>
      </c>
      <c r="E14" s="5">
        <v>167.7</v>
      </c>
      <c r="F14" s="6">
        <f t="shared" si="0"/>
        <v>19791.953999999998</v>
      </c>
    </row>
    <row r="15" spans="1:9" s="19" customFormat="1">
      <c r="A15" s="9"/>
      <c r="B15" s="10"/>
      <c r="C15" s="56"/>
      <c r="D15" s="56"/>
      <c r="E15" s="57"/>
      <c r="F15" s="11">
        <f>SUM(F5:F14)</f>
        <v>583281.69869999995</v>
      </c>
    </row>
    <row r="16" spans="1:9" s="19" customFormat="1">
      <c r="A16" s="12"/>
      <c r="B16" s="13"/>
      <c r="C16" s="14"/>
      <c r="D16" s="14"/>
      <c r="E16" s="14"/>
      <c r="F16" s="15"/>
    </row>
    <row r="17" spans="2:6" ht="60" customHeight="1">
      <c r="B17" s="53" t="s">
        <v>36</v>
      </c>
      <c r="C17" s="53"/>
      <c r="D17" s="53"/>
      <c r="E17" s="53"/>
      <c r="F17" s="53"/>
    </row>
    <row r="18" spans="2:6">
      <c r="E18" s="20"/>
    </row>
    <row r="19" spans="2:6" ht="41.25" customHeight="1"/>
  </sheetData>
  <mergeCells count="5">
    <mergeCell ref="A1:F1"/>
    <mergeCell ref="A2:F2"/>
    <mergeCell ref="A3:F3"/>
    <mergeCell ref="C15:E15"/>
    <mergeCell ref="B17:F17"/>
  </mergeCells>
  <pageMargins left="0.24" right="0.16"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dimension ref="A1:I19"/>
  <sheetViews>
    <sheetView topLeftCell="A10" workbookViewId="0">
      <selection sqref="A1:XFD1048576"/>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54" t="s">
        <v>0</v>
      </c>
      <c r="B1" s="54"/>
      <c r="C1" s="54"/>
      <c r="D1" s="54"/>
      <c r="E1" s="54"/>
      <c r="F1" s="54"/>
      <c r="G1" s="16"/>
      <c r="H1" s="16"/>
      <c r="I1" s="16"/>
    </row>
    <row r="2" spans="1:9" ht="18.75">
      <c r="A2" s="54" t="s">
        <v>1</v>
      </c>
      <c r="B2" s="54"/>
      <c r="C2" s="54"/>
      <c r="D2" s="54"/>
      <c r="E2" s="54"/>
      <c r="F2" s="54"/>
      <c r="G2" s="17"/>
      <c r="H2" s="17"/>
      <c r="I2" s="17"/>
    </row>
    <row r="3" spans="1:9" ht="23.25" customHeight="1">
      <c r="A3" s="55" t="s">
        <v>151</v>
      </c>
      <c r="B3" s="55"/>
      <c r="C3" s="55"/>
      <c r="D3" s="55"/>
      <c r="E3" s="55"/>
      <c r="F3" s="55"/>
      <c r="G3" s="18"/>
      <c r="H3" s="18"/>
    </row>
    <row r="4" spans="1:9">
      <c r="A4" s="1" t="s">
        <v>3</v>
      </c>
      <c r="B4" s="1" t="s">
        <v>4</v>
      </c>
      <c r="C4" s="2" t="s">
        <v>5</v>
      </c>
      <c r="D4" s="2" t="s">
        <v>6</v>
      </c>
      <c r="E4" s="2" t="s">
        <v>7</v>
      </c>
      <c r="F4" s="2" t="s">
        <v>8</v>
      </c>
    </row>
    <row r="5" spans="1:9" ht="127.5">
      <c r="A5" s="3" t="s">
        <v>9</v>
      </c>
      <c r="B5" s="4" t="s">
        <v>10</v>
      </c>
      <c r="C5" s="5">
        <v>73.98</v>
      </c>
      <c r="D5" s="5" t="s">
        <v>11</v>
      </c>
      <c r="E5" s="5">
        <v>112.53</v>
      </c>
      <c r="F5" s="6">
        <f t="shared" ref="F5:F14" si="0">E5*C5</f>
        <v>8324.9694</v>
      </c>
    </row>
    <row r="6" spans="1:9" ht="102">
      <c r="A6" s="7" t="s">
        <v>12</v>
      </c>
      <c r="B6" s="5" t="s">
        <v>13</v>
      </c>
      <c r="C6" s="6">
        <v>18.920000000000002</v>
      </c>
      <c r="D6" s="5" t="s">
        <v>11</v>
      </c>
      <c r="E6" s="5">
        <v>228.47</v>
      </c>
      <c r="F6" s="6">
        <f t="shared" si="0"/>
        <v>4322.6523999999999</v>
      </c>
    </row>
    <row r="7" spans="1:9" ht="76.5">
      <c r="A7" s="3" t="s">
        <v>14</v>
      </c>
      <c r="B7" s="4" t="s">
        <v>15</v>
      </c>
      <c r="C7" s="5">
        <v>30.84</v>
      </c>
      <c r="D7" s="5" t="s">
        <v>11</v>
      </c>
      <c r="E7" s="5">
        <v>1191.77</v>
      </c>
      <c r="F7" s="6">
        <f t="shared" si="0"/>
        <v>36754.186799999996</v>
      </c>
    </row>
    <row r="8" spans="1:9" ht="114" customHeight="1">
      <c r="A8" s="3" t="s">
        <v>16</v>
      </c>
      <c r="B8" s="4" t="s">
        <v>17</v>
      </c>
      <c r="C8" s="5">
        <v>37.479999999999997</v>
      </c>
      <c r="D8" s="5" t="s">
        <v>11</v>
      </c>
      <c r="E8" s="5">
        <v>6543.32</v>
      </c>
      <c r="F8" s="6">
        <f t="shared" si="0"/>
        <v>245243.63359999997</v>
      </c>
    </row>
    <row r="9" spans="1:9">
      <c r="A9" s="3">
        <v>5</v>
      </c>
      <c r="B9" s="8" t="s">
        <v>21</v>
      </c>
      <c r="C9" s="5"/>
      <c r="D9" s="5"/>
      <c r="E9" s="5"/>
      <c r="F9" s="6"/>
    </row>
    <row r="10" spans="1:9" ht="15.75">
      <c r="A10" s="3" t="s">
        <v>22</v>
      </c>
      <c r="B10" s="4" t="s">
        <v>23</v>
      </c>
      <c r="C10" s="5">
        <v>16.12</v>
      </c>
      <c r="D10" s="5" t="s">
        <v>11</v>
      </c>
      <c r="E10" s="5">
        <v>788.13</v>
      </c>
      <c r="F10" s="6">
        <f t="shared" si="0"/>
        <v>12704.6556</v>
      </c>
    </row>
    <row r="11" spans="1:9" ht="15.75">
      <c r="A11" s="3" t="s">
        <v>24</v>
      </c>
      <c r="B11" s="4" t="s">
        <v>25</v>
      </c>
      <c r="C11" s="5">
        <v>18.920000000000002</v>
      </c>
      <c r="D11" s="5" t="s">
        <v>11</v>
      </c>
      <c r="E11" s="5">
        <v>364.32</v>
      </c>
      <c r="F11" s="6">
        <f t="shared" si="0"/>
        <v>6892.9344000000001</v>
      </c>
    </row>
    <row r="12" spans="1:9" ht="15.75">
      <c r="A12" s="3" t="s">
        <v>26</v>
      </c>
      <c r="B12" s="4" t="s">
        <v>27</v>
      </c>
      <c r="C12" s="5">
        <v>30.84</v>
      </c>
      <c r="D12" s="5" t="s">
        <v>11</v>
      </c>
      <c r="E12" s="5">
        <v>756.83</v>
      </c>
      <c r="F12" s="6">
        <f t="shared" si="0"/>
        <v>23340.637200000001</v>
      </c>
    </row>
    <row r="13" spans="1:9" ht="15.75">
      <c r="A13" s="3" t="s">
        <v>28</v>
      </c>
      <c r="B13" s="4" t="s">
        <v>29</v>
      </c>
      <c r="C13" s="5">
        <v>32.229999999999997</v>
      </c>
      <c r="D13" s="5" t="s">
        <v>11</v>
      </c>
      <c r="E13" s="5">
        <v>482.26</v>
      </c>
      <c r="F13" s="6">
        <f t="shared" si="0"/>
        <v>15543.239799999998</v>
      </c>
    </row>
    <row r="14" spans="1:9" ht="15.75">
      <c r="A14" s="3" t="s">
        <v>30</v>
      </c>
      <c r="B14" s="4" t="s">
        <v>33</v>
      </c>
      <c r="C14" s="5">
        <v>73.98</v>
      </c>
      <c r="D14" s="5" t="s">
        <v>11</v>
      </c>
      <c r="E14" s="5">
        <v>167.7</v>
      </c>
      <c r="F14" s="6">
        <f t="shared" si="0"/>
        <v>12406.446</v>
      </c>
    </row>
    <row r="15" spans="1:9" s="19" customFormat="1">
      <c r="A15" s="9"/>
      <c r="B15" s="10"/>
      <c r="C15" s="56"/>
      <c r="D15" s="56"/>
      <c r="E15" s="57"/>
      <c r="F15" s="11">
        <f>SUM(F5:F14)</f>
        <v>365533.35519999999</v>
      </c>
    </row>
    <row r="16" spans="1:9" s="19" customFormat="1">
      <c r="A16" s="12"/>
      <c r="B16" s="13"/>
      <c r="C16" s="14"/>
      <c r="D16" s="14"/>
      <c r="E16" s="14"/>
      <c r="F16" s="15"/>
    </row>
    <row r="17" spans="2:6" ht="60" customHeight="1">
      <c r="B17" s="53" t="s">
        <v>133</v>
      </c>
      <c r="C17" s="53"/>
      <c r="D17" s="53"/>
      <c r="E17" s="53"/>
      <c r="F17" s="53"/>
    </row>
    <row r="18" spans="2:6">
      <c r="E18" s="20"/>
    </row>
    <row r="19" spans="2:6" ht="41.25" customHeight="1"/>
  </sheetData>
  <mergeCells count="5">
    <mergeCell ref="A1:F1"/>
    <mergeCell ref="A2:F2"/>
    <mergeCell ref="A3:F3"/>
    <mergeCell ref="C15:E15"/>
    <mergeCell ref="B17:F17"/>
  </mergeCells>
  <pageMargins left="0.38" right="0.32"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dimension ref="A1:I19"/>
  <sheetViews>
    <sheetView topLeftCell="A13"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54" t="s">
        <v>0</v>
      </c>
      <c r="B1" s="54"/>
      <c r="C1" s="54"/>
      <c r="D1" s="54"/>
      <c r="E1" s="54"/>
      <c r="F1" s="54"/>
      <c r="G1" s="16"/>
      <c r="H1" s="16"/>
      <c r="I1" s="16"/>
    </row>
    <row r="2" spans="1:9" ht="18.75">
      <c r="A2" s="54" t="s">
        <v>1</v>
      </c>
      <c r="B2" s="54"/>
      <c r="C2" s="54"/>
      <c r="D2" s="54"/>
      <c r="E2" s="54"/>
      <c r="F2" s="54"/>
      <c r="G2" s="17"/>
      <c r="H2" s="17"/>
      <c r="I2" s="17"/>
    </row>
    <row r="3" spans="1:9" ht="23.25" customHeight="1">
      <c r="A3" s="55" t="s">
        <v>132</v>
      </c>
      <c r="B3" s="55"/>
      <c r="C3" s="55"/>
      <c r="D3" s="55"/>
      <c r="E3" s="55"/>
      <c r="F3" s="55"/>
      <c r="G3" s="18"/>
      <c r="H3" s="18"/>
    </row>
    <row r="4" spans="1:9">
      <c r="A4" s="1" t="s">
        <v>3</v>
      </c>
      <c r="B4" s="1" t="s">
        <v>4</v>
      </c>
      <c r="C4" s="2" t="s">
        <v>5</v>
      </c>
      <c r="D4" s="2" t="s">
        <v>6</v>
      </c>
      <c r="E4" s="2" t="s">
        <v>7</v>
      </c>
      <c r="F4" s="2" t="s">
        <v>8</v>
      </c>
    </row>
    <row r="5" spans="1:9" ht="127.5">
      <c r="A5" s="3" t="s">
        <v>9</v>
      </c>
      <c r="B5" s="4" t="s">
        <v>10</v>
      </c>
      <c r="C5" s="5">
        <v>86</v>
      </c>
      <c r="D5" s="5" t="s">
        <v>11</v>
      </c>
      <c r="E5" s="5">
        <v>112.53</v>
      </c>
      <c r="F5" s="6">
        <f t="shared" ref="F5:F14" si="0">E5*C5</f>
        <v>9677.58</v>
      </c>
    </row>
    <row r="6" spans="1:9" ht="102">
      <c r="A6" s="7" t="s">
        <v>12</v>
      </c>
      <c r="B6" s="5" t="s">
        <v>13</v>
      </c>
      <c r="C6" s="6">
        <v>21.67</v>
      </c>
      <c r="D6" s="5" t="s">
        <v>11</v>
      </c>
      <c r="E6" s="5">
        <v>228.47</v>
      </c>
      <c r="F6" s="6">
        <f t="shared" si="0"/>
        <v>4950.9449000000004</v>
      </c>
    </row>
    <row r="7" spans="1:9" ht="76.5">
      <c r="A7" s="3" t="s">
        <v>14</v>
      </c>
      <c r="B7" s="4" t="s">
        <v>15</v>
      </c>
      <c r="C7" s="5">
        <v>35.83</v>
      </c>
      <c r="D7" s="5" t="s">
        <v>11</v>
      </c>
      <c r="E7" s="5">
        <v>1191.77</v>
      </c>
      <c r="F7" s="6">
        <f t="shared" si="0"/>
        <v>42701.119099999996</v>
      </c>
    </row>
    <row r="8" spans="1:9" ht="114" customHeight="1">
      <c r="A8" s="3" t="s">
        <v>16</v>
      </c>
      <c r="B8" s="4" t="s">
        <v>17</v>
      </c>
      <c r="C8" s="5">
        <v>43.58</v>
      </c>
      <c r="D8" s="5" t="s">
        <v>11</v>
      </c>
      <c r="E8" s="5">
        <v>6543.32</v>
      </c>
      <c r="F8" s="6">
        <f t="shared" si="0"/>
        <v>285157.88559999998</v>
      </c>
    </row>
    <row r="9" spans="1:9">
      <c r="A9" s="3">
        <v>5</v>
      </c>
      <c r="B9" s="8" t="s">
        <v>21</v>
      </c>
      <c r="C9" s="5"/>
      <c r="D9" s="5"/>
      <c r="E9" s="5"/>
      <c r="F9" s="6"/>
    </row>
    <row r="10" spans="1:9" ht="15.75">
      <c r="A10" s="3" t="s">
        <v>22</v>
      </c>
      <c r="B10" s="4" t="s">
        <v>23</v>
      </c>
      <c r="C10" s="5">
        <v>18.739999999999998</v>
      </c>
      <c r="D10" s="5" t="s">
        <v>11</v>
      </c>
      <c r="E10" s="5">
        <v>788.13</v>
      </c>
      <c r="F10" s="6">
        <f t="shared" si="0"/>
        <v>14769.556199999999</v>
      </c>
    </row>
    <row r="11" spans="1:9" ht="15.75">
      <c r="A11" s="3" t="s">
        <v>24</v>
      </c>
      <c r="B11" s="4" t="s">
        <v>25</v>
      </c>
      <c r="C11" s="5">
        <v>21.67</v>
      </c>
      <c r="D11" s="5" t="s">
        <v>11</v>
      </c>
      <c r="E11" s="5">
        <v>364.32</v>
      </c>
      <c r="F11" s="6">
        <f t="shared" si="0"/>
        <v>7894.8144000000002</v>
      </c>
    </row>
    <row r="12" spans="1:9" ht="15.75">
      <c r="A12" s="3" t="s">
        <v>26</v>
      </c>
      <c r="B12" s="4" t="s">
        <v>27</v>
      </c>
      <c r="C12" s="5">
        <v>35.83</v>
      </c>
      <c r="D12" s="5" t="s">
        <v>11</v>
      </c>
      <c r="E12" s="5">
        <v>756.83</v>
      </c>
      <c r="F12" s="6">
        <f t="shared" si="0"/>
        <v>27117.2189</v>
      </c>
    </row>
    <row r="13" spans="1:9" ht="15.75">
      <c r="A13" s="3" t="s">
        <v>28</v>
      </c>
      <c r="B13" s="4" t="s">
        <v>29</v>
      </c>
      <c r="C13" s="5">
        <v>37.479999999999997</v>
      </c>
      <c r="D13" s="5" t="s">
        <v>11</v>
      </c>
      <c r="E13" s="5">
        <v>482.26</v>
      </c>
      <c r="F13" s="6">
        <f t="shared" si="0"/>
        <v>18075.104799999997</v>
      </c>
    </row>
    <row r="14" spans="1:9" ht="15.75">
      <c r="A14" s="3" t="s">
        <v>30</v>
      </c>
      <c r="B14" s="4" t="s">
        <v>33</v>
      </c>
      <c r="C14" s="5">
        <v>86</v>
      </c>
      <c r="D14" s="5" t="s">
        <v>11</v>
      </c>
      <c r="E14" s="5">
        <v>167.7</v>
      </c>
      <c r="F14" s="6">
        <f t="shared" si="0"/>
        <v>14422.199999999999</v>
      </c>
    </row>
    <row r="15" spans="1:9" s="19" customFormat="1">
      <c r="A15" s="9"/>
      <c r="B15" s="10"/>
      <c r="C15" s="56"/>
      <c r="D15" s="56"/>
      <c r="E15" s="57"/>
      <c r="F15" s="11">
        <f>SUM(F5:F14)</f>
        <v>424766.42389999994</v>
      </c>
    </row>
    <row r="16" spans="1:9" s="19" customFormat="1">
      <c r="A16" s="12"/>
      <c r="B16" s="13"/>
      <c r="C16" s="14"/>
      <c r="D16" s="14"/>
      <c r="E16" s="14"/>
      <c r="F16" s="15"/>
    </row>
    <row r="17" spans="2:6" ht="60" customHeight="1">
      <c r="B17" s="53" t="s">
        <v>133</v>
      </c>
      <c r="C17" s="53"/>
      <c r="D17" s="53"/>
      <c r="E17" s="53"/>
      <c r="F17" s="53"/>
    </row>
    <row r="18" spans="2:6">
      <c r="E18" s="20"/>
    </row>
    <row r="19" spans="2:6" ht="41.25" customHeight="1"/>
  </sheetData>
  <mergeCells count="5">
    <mergeCell ref="A1:F1"/>
    <mergeCell ref="A2:F2"/>
    <mergeCell ref="A3:F3"/>
    <mergeCell ref="C15:E15"/>
    <mergeCell ref="B17:F17"/>
  </mergeCells>
  <pageMargins left="0.28000000000000003" right="0.16"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Scheme No. 1</vt:lpstr>
      <vt:lpstr>Scheme No-2</vt:lpstr>
      <vt:lpstr>Scheme No- 3</vt:lpstr>
      <vt:lpstr>Scheme No-4</vt:lpstr>
      <vt:lpstr>Scheme NO.-5</vt:lpstr>
      <vt:lpstr>Scheme No-6</vt:lpstr>
      <vt:lpstr>Scheme No- 7</vt:lpstr>
      <vt:lpstr>Scheme NO.-8</vt:lpstr>
      <vt:lpstr>Scheme No-9</vt:lpstr>
      <vt:lpstr>Scheme NO-10</vt:lpstr>
      <vt:lpstr>Scheme o.- 11</vt:lpstr>
      <vt:lpstr>Scheme NO.-12</vt:lpstr>
      <vt:lpstr>Scheme NO-13</vt:lpstr>
      <vt:lpstr>Scheme No-14</vt:lpstr>
      <vt:lpstr>Scheme No-15</vt:lpstr>
      <vt:lpstr>Scheme No-16</vt:lpstr>
      <vt:lpstr>Scheme No-17</vt:lpstr>
      <vt:lpstr>Scheme No-18</vt:lpstr>
      <vt:lpstr>Scheme NO-19</vt:lpstr>
      <vt:lpstr>Scheme NO-20</vt:lpstr>
      <vt:lpstr>Scheme NO-21</vt:lpstr>
      <vt:lpstr>Scheme NO-22</vt:lpstr>
      <vt:lpstr>Scheme No-23</vt:lpstr>
      <vt:lpstr>Scheme No-24</vt:lpstr>
      <vt:lpstr>Scheme NO-25</vt:lpstr>
      <vt:lpstr>Scheme NO-26</vt:lpstr>
      <vt:lpstr>Scheme NO-27</vt:lpstr>
      <vt:lpstr>Scheme NO-28</vt:lpstr>
      <vt:lpstr>Shchem No-29</vt:lpstr>
      <vt:lpstr>Scheme NO-30</vt:lpstr>
      <vt:lpstr>Scheme No-31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cp:lastPrinted>2018-06-20T09:23:57Z</cp:lastPrinted>
  <dcterms:created xsi:type="dcterms:W3CDTF">2018-06-20T08:21:50Z</dcterms:created>
  <dcterms:modified xsi:type="dcterms:W3CDTF">2018-06-20T09:39:53Z</dcterms:modified>
</cp:coreProperties>
</file>