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firstSheet="17" activeTab="22"/>
  </bookViews>
  <sheets>
    <sheet name="Scheme NO-01" sheetId="1" r:id="rId1"/>
    <sheet name="Sfcheme NO-02" sheetId="2" r:id="rId2"/>
    <sheet name="Scheme No-03" sheetId="3" r:id="rId3"/>
    <sheet name="Scheme NO-04" sheetId="4" r:id="rId4"/>
    <sheet name="Scheme NO- 05" sheetId="5" r:id="rId5"/>
    <sheet name="Sccheme No-06" sheetId="6" r:id="rId6"/>
    <sheet name="Scheme No- 07" sheetId="7" r:id="rId7"/>
    <sheet name="Scheme nO-08" sheetId="8" r:id="rId8"/>
    <sheet name="Scheme No- 09" sheetId="9" r:id="rId9"/>
    <sheet name="Scheme No-10" sheetId="10" r:id="rId10"/>
    <sheet name="Scheme No-11" sheetId="11" r:id="rId11"/>
    <sheet name="Scheme No-12" sheetId="12" r:id="rId12"/>
    <sheet name="Scheme NO-13" sheetId="13" r:id="rId13"/>
    <sheet name="Scheme No-14" sheetId="14" r:id="rId14"/>
    <sheet name="Scheme No-15" sheetId="15" r:id="rId15"/>
    <sheet name="Scheme NO- 16" sheetId="16" r:id="rId16"/>
    <sheet name="Scheme NO-17" sheetId="17" r:id="rId17"/>
    <sheet name="Scheme No-18" sheetId="18" r:id="rId18"/>
    <sheet name="Scheme No-19" sheetId="19" r:id="rId19"/>
    <sheet name="Scheme No-20" sheetId="20" r:id="rId20"/>
    <sheet name="Scheme NO-21" sheetId="21" r:id="rId21"/>
    <sheet name="Scheme No-22" sheetId="22" r:id="rId22"/>
    <sheet name="Scheme No-23" sheetId="23" r:id="rId23"/>
    <sheet name="Scheme NO-24" sheetId="24" r:id="rId24"/>
    <sheet name="Schemen No-25" sheetId="25" r:id="rId25"/>
    <sheet name="Scheme NO-26" sheetId="26" r:id="rId26"/>
    <sheet name="Scheme NO- 27" sheetId="27" r:id="rId27"/>
    <sheet name="Scheme No-28" sheetId="28" r:id="rId28"/>
  </sheets>
  <calcPr calcId="124519"/>
</workbook>
</file>

<file path=xl/calcChain.xml><?xml version="1.0" encoding="utf-8"?>
<calcChain xmlns="http://schemas.openxmlformats.org/spreadsheetml/2006/main">
  <c r="F13" i="2"/>
  <c r="F12"/>
  <c r="F11"/>
  <c r="F10"/>
  <c r="F9"/>
  <c r="F8"/>
  <c r="F7"/>
  <c r="F6"/>
  <c r="F14" s="1"/>
  <c r="F5"/>
  <c r="F16" i="28"/>
  <c r="F15"/>
  <c r="F14"/>
  <c r="F13"/>
  <c r="F12"/>
  <c r="F10"/>
  <c r="F9"/>
  <c r="F8"/>
  <c r="F17" s="1"/>
  <c r="F7"/>
  <c r="F6"/>
  <c r="F5"/>
  <c r="F22" i="25"/>
  <c r="F21"/>
  <c r="F20"/>
  <c r="F19"/>
  <c r="F18"/>
  <c r="F16"/>
  <c r="F15"/>
  <c r="F14"/>
  <c r="F13"/>
  <c r="F12"/>
  <c r="F11"/>
  <c r="F10"/>
  <c r="F9"/>
  <c r="F8"/>
  <c r="F7"/>
  <c r="F6"/>
  <c r="F23" s="1"/>
  <c r="F5"/>
  <c r="H19" i="21"/>
  <c r="E19"/>
  <c r="E18"/>
  <c r="H18" s="1"/>
  <c r="H17"/>
  <c r="E17"/>
  <c r="H16"/>
  <c r="E16"/>
  <c r="H15"/>
  <c r="E15"/>
  <c r="H13"/>
  <c r="E13"/>
  <c r="H12"/>
  <c r="E12"/>
  <c r="H11"/>
  <c r="E11"/>
  <c r="H10"/>
  <c r="E10"/>
  <c r="H9"/>
  <c r="E9"/>
  <c r="H8"/>
  <c r="E8"/>
  <c r="H7"/>
  <c r="E7"/>
  <c r="H6"/>
  <c r="E6"/>
  <c r="H5"/>
  <c r="E5"/>
  <c r="F18" i="23"/>
  <c r="F17"/>
  <c r="F16"/>
  <c r="F15"/>
  <c r="F14"/>
  <c r="F13"/>
  <c r="F12"/>
  <c r="F11"/>
  <c r="F10"/>
  <c r="F9"/>
  <c r="F8"/>
  <c r="F7"/>
  <c r="F19" s="1"/>
  <c r="F6"/>
  <c r="F5"/>
  <c r="F19" i="14"/>
  <c r="F18"/>
  <c r="F17"/>
  <c r="F16"/>
  <c r="F15"/>
  <c r="F13"/>
  <c r="F12"/>
  <c r="F11"/>
  <c r="F10"/>
  <c r="F9"/>
  <c r="F8"/>
  <c r="F7"/>
  <c r="F20" s="1"/>
  <c r="F6"/>
  <c r="F5"/>
  <c r="H20" i="15"/>
  <c r="E20"/>
  <c r="E19"/>
  <c r="H19" s="1"/>
  <c r="H18"/>
  <c r="E18"/>
  <c r="E17"/>
  <c r="H17" s="1"/>
  <c r="H16"/>
  <c r="E16"/>
  <c r="E14"/>
  <c r="H14" s="1"/>
  <c r="H13"/>
  <c r="E13"/>
  <c r="E12"/>
  <c r="H12" s="1"/>
  <c r="H11"/>
  <c r="E11"/>
  <c r="E10"/>
  <c r="H10" s="1"/>
  <c r="H9"/>
  <c r="E9"/>
  <c r="E8"/>
  <c r="H8" s="1"/>
  <c r="H7"/>
  <c r="E7"/>
  <c r="E6"/>
  <c r="H6" s="1"/>
  <c r="H5"/>
  <c r="E5"/>
  <c r="H20" i="21" l="1"/>
  <c r="H21" i="15"/>
  <c r="F25" i="26" l="1"/>
  <c r="F24"/>
  <c r="F23"/>
  <c r="F22"/>
  <c r="F20"/>
  <c r="F19"/>
  <c r="F18"/>
  <c r="F17"/>
  <c r="F16"/>
  <c r="F15"/>
  <c r="F14"/>
  <c r="F13"/>
  <c r="F12"/>
  <c r="F11"/>
  <c r="F10"/>
  <c r="F9"/>
  <c r="F8"/>
  <c r="F7"/>
  <c r="F6"/>
  <c r="F5"/>
  <c r="F26" s="1"/>
  <c r="H18" i="3" l="1"/>
  <c r="H17"/>
  <c r="H16"/>
  <c r="H15"/>
  <c r="H14"/>
  <c r="H12"/>
  <c r="H11"/>
  <c r="H10"/>
  <c r="H9"/>
  <c r="H8"/>
  <c r="H7"/>
  <c r="H6"/>
  <c r="H19" s="1"/>
  <c r="H5"/>
  <c r="H17" i="5"/>
  <c r="H16"/>
  <c r="H15"/>
  <c r="H14"/>
  <c r="H13"/>
  <c r="H12"/>
  <c r="H10"/>
  <c r="H9"/>
  <c r="H8"/>
  <c r="H7"/>
  <c r="H6"/>
  <c r="H5"/>
  <c r="H9" i="4"/>
  <c r="H8"/>
  <c r="E6"/>
  <c r="H6" s="1"/>
  <c r="H10" s="1"/>
  <c r="H5"/>
  <c r="H20" i="7"/>
  <c r="H19"/>
  <c r="H18"/>
  <c r="H17"/>
  <c r="H16"/>
  <c r="H14"/>
  <c r="H13"/>
  <c r="H12"/>
  <c r="H11"/>
  <c r="H10"/>
  <c r="H9"/>
  <c r="H8"/>
  <c r="H7"/>
  <c r="H6"/>
  <c r="H21" s="1"/>
  <c r="H5"/>
  <c r="H14" i="6"/>
  <c r="H13"/>
  <c r="H12"/>
  <c r="H11"/>
  <c r="H10"/>
  <c r="H8"/>
  <c r="H7"/>
  <c r="H6"/>
  <c r="H15" s="1"/>
  <c r="H5"/>
  <c r="F20" i="1"/>
  <c r="F19"/>
  <c r="F18"/>
  <c r="F17"/>
  <c r="F16"/>
  <c r="F14"/>
  <c r="F13"/>
  <c r="F12"/>
  <c r="F11"/>
  <c r="F10"/>
  <c r="F9"/>
  <c r="F8"/>
  <c r="F21" s="1"/>
  <c r="F7"/>
  <c r="F6"/>
  <c r="F5"/>
  <c r="H13" i="8"/>
  <c r="H12"/>
  <c r="E12"/>
  <c r="H11"/>
  <c r="H10"/>
  <c r="H8"/>
  <c r="H7"/>
  <c r="H6"/>
  <c r="H14" s="1"/>
  <c r="H5"/>
  <c r="F19" i="20"/>
  <c r="F18"/>
  <c r="F17"/>
  <c r="F16"/>
  <c r="F15"/>
  <c r="F14"/>
  <c r="F13"/>
  <c r="F12"/>
  <c r="F11"/>
  <c r="F10"/>
  <c r="F9"/>
  <c r="F8"/>
  <c r="F20" s="1"/>
  <c r="F7"/>
  <c r="F6"/>
  <c r="F5"/>
  <c r="F19" i="16"/>
  <c r="F18"/>
  <c r="F17"/>
  <c r="F16"/>
  <c r="F15"/>
  <c r="F13"/>
  <c r="F12"/>
  <c r="F11"/>
  <c r="F10"/>
  <c r="F9"/>
  <c r="F8"/>
  <c r="F7"/>
  <c r="F20" s="1"/>
  <c r="F6"/>
  <c r="F5"/>
  <c r="H18" i="19"/>
  <c r="H17"/>
  <c r="H16"/>
  <c r="H15"/>
  <c r="H14"/>
  <c r="H12"/>
  <c r="H11"/>
  <c r="H10"/>
  <c r="H9"/>
  <c r="H8"/>
  <c r="H7"/>
  <c r="H6"/>
  <c r="H19" s="1"/>
  <c r="H5"/>
  <c r="H14" i="27"/>
  <c r="H13"/>
  <c r="H12"/>
  <c r="H11"/>
  <c r="H10"/>
  <c r="H8"/>
  <c r="H7"/>
  <c r="H6"/>
  <c r="H15" s="1"/>
  <c r="H5"/>
  <c r="F18" i="10"/>
  <c r="F17"/>
  <c r="F16"/>
  <c r="F15"/>
  <c r="F14"/>
  <c r="F12"/>
  <c r="F11"/>
  <c r="F10"/>
  <c r="C10"/>
  <c r="F9"/>
  <c r="F8"/>
  <c r="F7"/>
  <c r="F19" s="1"/>
  <c r="F6"/>
  <c r="F5"/>
  <c r="F19" i="22"/>
  <c r="F18"/>
  <c r="F17"/>
  <c r="F16"/>
  <c r="F15"/>
  <c r="F14"/>
  <c r="F13"/>
  <c r="F12"/>
  <c r="F11"/>
  <c r="F10"/>
  <c r="F9"/>
  <c r="F8"/>
  <c r="F7"/>
  <c r="F6"/>
  <c r="F5"/>
  <c r="F16" i="11"/>
  <c r="F15"/>
  <c r="F14"/>
  <c r="F13"/>
  <c r="F12"/>
  <c r="F11"/>
  <c r="F10"/>
  <c r="F9"/>
  <c r="F8"/>
  <c r="F7"/>
  <c r="F6"/>
  <c r="F5"/>
  <c r="F17" s="1"/>
  <c r="F19" i="9"/>
  <c r="F18"/>
  <c r="F17"/>
  <c r="F16"/>
  <c r="F15"/>
  <c r="F13"/>
  <c r="F12"/>
  <c r="F11"/>
  <c r="F10"/>
  <c r="F9"/>
  <c r="F8"/>
  <c r="F7"/>
  <c r="F20" s="1"/>
  <c r="F6"/>
  <c r="F5"/>
  <c r="F19" i="24"/>
  <c r="F18"/>
  <c r="F17"/>
  <c r="F16"/>
  <c r="F15"/>
  <c r="F14"/>
  <c r="F13"/>
  <c r="F12"/>
  <c r="F11"/>
  <c r="F10"/>
  <c r="F9"/>
  <c r="F8"/>
  <c r="F7"/>
  <c r="F6"/>
  <c r="F5"/>
  <c r="F18" i="13"/>
  <c r="F17"/>
  <c r="F16"/>
  <c r="F15"/>
  <c r="F14"/>
  <c r="F12"/>
  <c r="F11"/>
  <c r="F10"/>
  <c r="F9"/>
  <c r="F8"/>
  <c r="F7"/>
  <c r="F6"/>
  <c r="F19" s="1"/>
  <c r="F5"/>
  <c r="H20" i="17"/>
  <c r="H19"/>
  <c r="H18"/>
  <c r="H17"/>
  <c r="H16"/>
  <c r="H15"/>
  <c r="H14"/>
  <c r="H13"/>
  <c r="H12"/>
  <c r="H11"/>
  <c r="H10"/>
  <c r="H9"/>
  <c r="H8"/>
  <c r="H7"/>
  <c r="H6"/>
  <c r="H5"/>
  <c r="H21" s="1"/>
  <c r="H14" i="18"/>
  <c r="H13"/>
  <c r="H12"/>
  <c r="H11"/>
  <c r="H10"/>
  <c r="H9"/>
  <c r="H8"/>
  <c r="H7"/>
  <c r="H15" s="1"/>
  <c r="H6"/>
  <c r="H5"/>
  <c r="F18" i="12"/>
  <c r="F17"/>
  <c r="F16"/>
  <c r="F15"/>
  <c r="F14"/>
  <c r="F12"/>
  <c r="F11"/>
  <c r="F10"/>
  <c r="F9"/>
  <c r="F8"/>
  <c r="F7"/>
  <c r="F6"/>
  <c r="F19" s="1"/>
  <c r="F5"/>
</calcChain>
</file>

<file path=xl/sharedStrings.xml><?xml version="1.0" encoding="utf-8"?>
<sst xmlns="http://schemas.openxmlformats.org/spreadsheetml/2006/main" count="1237" uniqueCount="199">
  <si>
    <t>RANCHI MUNICIPAL CORPORATION, RANCHI</t>
  </si>
  <si>
    <t xml:space="preserve">BILL OF QUANTITY </t>
  </si>
  <si>
    <t>Name of Work :- Construction of Drain at Kadru Over Bridge from Hotel Savera to Railway Boundary under Ward No- 24</t>
  </si>
  <si>
    <t>SL.NO.</t>
  </si>
  <si>
    <t>ITEMS OF WORK</t>
  </si>
  <si>
    <t>Qty</t>
  </si>
  <si>
    <t>Unit</t>
  </si>
  <si>
    <t>Rate</t>
  </si>
  <si>
    <t>Amount</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</si>
  <si>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</si>
  <si>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</si>
  <si>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</si>
  <si>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</si>
  <si>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</si>
  <si>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rFont val="Times New Roman"/>
        <family val="1"/>
      </rPr>
      <t>3</t>
    </r>
  </si>
  <si>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</si>
  <si>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</si>
  <si>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</si>
  <si>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</si>
  <si>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</si>
  <si>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</si>
  <si>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</si>
  <si>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</si>
  <si>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</si>
  <si>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8
5.3.30.1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</si>
  <si>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</si>
  <si>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9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</si>
  <si>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</si>
  <si>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</si>
  <si>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Carriage of Materials </t>
  </si>
  <si>
    <t>A</t>
  </si>
  <si>
    <t xml:space="preserve"> Local Sand 42 KM </t>
  </si>
  <si>
    <t>A(i)</t>
  </si>
  <si>
    <t xml:space="preserve">Sand 18 KM </t>
  </si>
  <si>
    <t>B</t>
  </si>
  <si>
    <t>Stone Boulder 29 km</t>
  </si>
  <si>
    <t>C</t>
  </si>
  <si>
    <t>Stone Chips  (lead15 KM)</t>
  </si>
  <si>
    <t>D</t>
  </si>
  <si>
    <t>Earth ( Lead upto 1 K.M )</t>
  </si>
  <si>
    <t xml:space="preserve">                                                                                                        Executive Engineer 
                                                                                                         Ranchi Municipal Corporation
                                                                                                         Ranchi</t>
  </si>
  <si>
    <r>
      <t>Name of Work :-</t>
    </r>
    <r>
      <rPr>
        <b/>
        <sz val="11"/>
        <color theme="1"/>
        <rFont val="Kruti Dev 010"/>
      </rPr>
      <t>bafnjk uxj esa lqxh;k feat ds ?kj ls ijekuUn 'kekZ ds ?kj rd ,oa jktq flag ds ?kj ls misUnz lko ds ?kj rd  ih0 lh0 lh0 iFk dk fuekZ.k dk;ZA</t>
    </r>
  </si>
  <si>
    <t>QTY</t>
  </si>
  <si>
    <t>1
5.1.1
+
5.1.2</t>
  </si>
  <si>
    <t>2
5.1.10</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</si>
  <si>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</si>
  <si>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3
8.6.8</t>
  </si>
  <si>
    <t>4
5.3.2.1</t>
  </si>
  <si>
    <t>Providing PCC M 200  with nominal mix of (1:1.5:3) in foundation with approved quality of stone chips 20 mm to 6mm size graded shuttering, mixing cement concrete in mixer and placing in position vibrating striking curing taxes and royalty all complete as per specification and direction of E/I.</t>
  </si>
  <si>
    <t xml:space="preserve"> Local Sand 18 KM </t>
  </si>
  <si>
    <t xml:space="preserve">Sand 42 KM </t>
  </si>
  <si>
    <t>Stone Chips  (lead 15 KM)</t>
  </si>
  <si>
    <t xml:space="preserve">                                                                                                       Assistant Engineer 
                                                                                                         Ranchi Municipal Corporation
                                                                                                         Ranchi</t>
  </si>
  <si>
    <r>
      <t xml:space="preserve">Name of Work :- </t>
    </r>
    <r>
      <rPr>
        <b/>
        <sz val="11"/>
        <color theme="1"/>
        <rFont val="Kruti Dev 010"/>
      </rPr>
      <t xml:space="preserve">Yk{eh uxj] fodkl uxj esa ikoZrh flag ds ?kj lds lehi ukyh dk fuekZ.k dk;ZA 
</t>
    </r>
    <r>
      <rPr>
        <b/>
        <sz val="11"/>
        <color theme="1"/>
        <rFont val="Times New Roman"/>
        <family val="1"/>
      </rPr>
      <t/>
    </r>
  </si>
  <si>
    <t>1.
3.3.9
ww</t>
  </si>
  <si>
    <t>Supplying Labour tools and tackles for Cleaning filled and choaked man hole, Septic tank inspection chamber gullay pits ----------do------------------- all complete as per specification and direction of E/I.</t>
  </si>
  <si>
    <t>Each</t>
  </si>
  <si>
    <t>2.
5.10.2</t>
  </si>
  <si>
    <t>Dismantling plain cement or lime concrete work including serviceable materials in countable stacks within 1.5 M lead and disposal or with all leads all complete as per specification and direction of E/I.</t>
  </si>
  <si>
    <t>3
5.1.1
+
5.1.2</t>
  </si>
  <si>
    <t>4
5.1.10</t>
  </si>
  <si>
    <t>5
8.6.8</t>
  </si>
  <si>
    <t>6
5.3.2.1</t>
  </si>
  <si>
    <t>7
5.2.34</t>
  </si>
  <si>
    <t>Providing random rubble stone  masonry in C.M (1:4)  in foundation and  plinth  with hammer  dressed stone of less than 0.03 m3 in volume nad clean  coarse sand of F.M. 2 to 2.5 including  cost of screenign raking out joints to 20mm depth curing taxes  and royalty  all complete as per building  specification and direction of E/I.</t>
  </si>
  <si>
    <t>8
5.7.11
+
5.7.12</t>
  </si>
  <si>
    <t>9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</si>
  <si>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</si>
  <si>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10
5.5.5
(b)</t>
  </si>
  <si>
    <t>Local sand 18 km</t>
  </si>
  <si>
    <t>Stone Chips &amp; Dust  (lead 22 KM)</t>
  </si>
  <si>
    <t xml:space="preserve">                                                                                                        Assistant Engineer 
                                                                                                         Ranchi Municipal Corporation
                                                                                                         Ranchi</t>
  </si>
  <si>
    <r>
      <t xml:space="preserve">Name of Work :- </t>
    </r>
    <r>
      <rPr>
        <b/>
        <sz val="11"/>
        <color theme="1"/>
        <rFont val="Kruti Dev 010"/>
      </rPr>
      <t xml:space="preserve">okMZ la0 25 vUrxZr U;w ,0th0 dks&amp;vkWijsfVo dksyksuh esa fou; Hkxr th ds ?kj ls fotsUnz th ds
                   ?kj rd ukyh fuekZ.k dk;ZA </t>
    </r>
  </si>
  <si>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building as per specification &amp; direction of E/I.
     Extra for earth work in hard soil as per specification and direction of E/I. </t>
  </si>
  <si>
    <t>5
5.3.2.1</t>
  </si>
  <si>
    <t>Stone Boulder 29 KM</t>
  </si>
  <si>
    <t>Earth lead 1 KM</t>
  </si>
  <si>
    <r>
      <t xml:space="preserve">Name of Work :- </t>
    </r>
    <r>
      <rPr>
        <b/>
        <sz val="11"/>
        <color theme="1"/>
        <rFont val="Kruti Dev 010"/>
      </rPr>
      <t xml:space="preserve">ekSlhckM+h /kqokZ esa vapy uk;d ds ?kj ls fyVq yksgjk ds ?kj rd ukyh dk fuekZ.k dk;ZA </t>
    </r>
  </si>
  <si>
    <t>4
5.3.2</t>
  </si>
  <si>
    <t>5
5.2.34</t>
  </si>
  <si>
    <t>6
5.7.11
+
5.7.12</t>
  </si>
  <si>
    <t>7
5.3.30.1</t>
  </si>
  <si>
    <t>8
5.5.5
(b)</t>
  </si>
  <si>
    <t>Total boq amount</t>
  </si>
  <si>
    <r>
      <t xml:space="preserve">Name of Work :- </t>
    </r>
    <r>
      <rPr>
        <b/>
        <sz val="11"/>
        <color theme="1"/>
        <rFont val="Kruti Dev 010"/>
      </rPr>
      <t>okMZ la0 11 ds vUrxZr j/kquUnu ysu esa vt; [kk[kk ds ?kj ls th0ih0 ?kks"k ds ?kj rd ukyh ,oa iqfy;k
                   fuekZ.k dk;ZA</t>
    </r>
  </si>
  <si>
    <t>Labour for cleaning the work site before and after work etc</t>
  </si>
  <si>
    <t>5
5.2.3</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</si>
  <si>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</si>
  <si>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 Local Sand 14 KM </t>
  </si>
  <si>
    <t xml:space="preserve">Sand 49 KM </t>
  </si>
  <si>
    <t>Stone Boulder 36 km</t>
  </si>
  <si>
    <t>Stone Chips  (lead 22 KM)</t>
  </si>
  <si>
    <r>
      <t xml:space="preserve">Name of Work :- </t>
    </r>
    <r>
      <rPr>
        <b/>
        <sz val="11"/>
        <color theme="1"/>
        <rFont val="Kruti Dev 010"/>
      </rPr>
      <t xml:space="preserve">vyoVZ dEikm.M eas dqekj th ds ?kj ls lat; nrk ds ?kj rd ukyh dk fuekZ.k dk;ZA </t>
    </r>
  </si>
  <si>
    <t>4
5.3.5.1</t>
  </si>
  <si>
    <t>5
5.3.30.1</t>
  </si>
  <si>
    <t>6
5.5.4
+
5.5.5
(a)</t>
  </si>
  <si>
    <t xml:space="preserve"> Local Sand 49 KM </t>
  </si>
  <si>
    <t xml:space="preserve">Sand 13 KM </t>
  </si>
  <si>
    <r>
      <t xml:space="preserve">Name of Work :- </t>
    </r>
    <r>
      <rPr>
        <b/>
        <sz val="11"/>
        <color theme="1"/>
        <rFont val="Kruti Dev 010"/>
      </rPr>
      <t xml:space="preserve">/kzzokZ eas 'kSys’k dIkM+k nqdku ls DokVZj la0 ch0@97 ds lkeus rd ukyh dk fuekZ.k dk;ZA </t>
    </r>
  </si>
  <si>
    <r>
      <t xml:space="preserve">Name of Work :- </t>
    </r>
    <r>
      <rPr>
        <b/>
        <sz val="11"/>
        <color theme="1"/>
        <rFont val="Kruti Dev 010"/>
      </rPr>
      <t>dsrkjh cxku esa lq[knsoiqje jksM ua0 &amp;06 ls lq[knsoiqje jskM ua0 3 rd vkj0 lh0 lh0 ukyh dk fuekZ.k dk;ZA</t>
    </r>
  </si>
  <si>
    <t>labour for cleaning the work site before and after work etc</t>
  </si>
  <si>
    <t>2
5.10.2</t>
  </si>
  <si>
    <t>Dismantling plain cement or lime concrete work including all complete as per specification and direction of E/I</t>
  </si>
  <si>
    <t>6
5.3.2</t>
  </si>
  <si>
    <t>Providing RCC/PCC M 200/150  with nominal mix of (1:1.5:3)/(1:2:4)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</si>
  <si>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Name of Work :-Construction of PCC road at Upper Hatia hariram basti lohra kocha from house of 
                           Vikash tirkey  to shashi kachhap Uder ward no-52</t>
  </si>
  <si>
    <t xml:space="preserve">                                                                                                    Executive Engineer 
                                                                                                         Ranchi Municipal Corporation
                                                                                                         Ranchi</t>
  </si>
  <si>
    <r>
      <t>Name of Work :-</t>
    </r>
    <r>
      <rPr>
        <b/>
        <sz val="11"/>
        <color theme="1"/>
        <rFont val="Kruti Dev 010"/>
      </rPr>
      <t>okMZ la0 34 vUrxZr xaxkuxj eq[; iFk esa jksfgr th ds ?kj ds ikl iqfy;k dk fuekZ.k dk;ZA</t>
    </r>
  </si>
  <si>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</si>
  <si>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 Local Sand 16 KM </t>
  </si>
  <si>
    <t xml:space="preserve">Sand 47 KM </t>
  </si>
  <si>
    <t>Stone Boulder 34 km</t>
  </si>
  <si>
    <t>Stone Chips  (lead 20 KM)</t>
  </si>
  <si>
    <t xml:space="preserve">                                                                                                     Assistant Engineer 
                                                                                                         Ranchi Municipal Corporation
                                                                                                         Ranchi</t>
  </si>
  <si>
    <t>Name of Work :- Construction of Drain at Sahbag near harmu by pass road to Om House under Ward No- 29</t>
  </si>
  <si>
    <t>Providing labour for cleaning before this site complete asper specification and direction of E/I.</t>
  </si>
  <si>
    <t>8
5.3.2.1</t>
  </si>
  <si>
    <r>
      <t>Name of Work :-</t>
    </r>
    <r>
      <rPr>
        <b/>
        <sz val="11"/>
        <color theme="1"/>
        <rFont val="Kruti Dev 010"/>
      </rPr>
      <t xml:space="preserve"> fo|kuuxj ctjajx cyh eafnj ls v#.k &gt;k ds ?kj ls esu ukyk rd ukyh dk fuekZ.k dk;ZA </t>
    </r>
  </si>
  <si>
    <t>Providing labour for cleaning the work site before and after</t>
  </si>
  <si>
    <t>6
5.3.30.1</t>
  </si>
  <si>
    <t xml:space="preserve">Sand 14 KM </t>
  </si>
  <si>
    <t xml:space="preserve">                                                                                                       Excecutive Engineer 
                                                                                                         Ranchi Municipal Corporation
                                                                                                         Ranchi</t>
  </si>
  <si>
    <r>
      <t>Name of Work :-</t>
    </r>
    <r>
      <rPr>
        <b/>
        <sz val="11"/>
        <color theme="1"/>
        <rFont val="Kruti Dev 010"/>
      </rPr>
      <t xml:space="preserve"> feflj xksUnk esa f’ko eafnj ds ikl xzhy nqdku ls ysdj lqHkk"k xksjkbZ ds ?kj rd  ih0 lh0 lh0 iFk dk fuekZ.k dk;ZA</t>
    </r>
  </si>
  <si>
    <t xml:space="preserve">local Sand 49 KM </t>
  </si>
  <si>
    <t>Stone Boulder 36 KM</t>
  </si>
  <si>
    <t xml:space="preserve">                                                                                                     Executive Engineer 
                                                                                                         Ranchi Municipal Corporation
                                                                                                         Ranchi</t>
  </si>
  <si>
    <r>
      <t>Name of Work :-</t>
    </r>
    <r>
      <rPr>
        <b/>
        <sz val="11"/>
        <color theme="1"/>
        <rFont val="Kruti Dev 010"/>
      </rPr>
      <t>okMZ la0 09 ds vUrxZr VqUdh Vksyh esa eq.Mk th ds pk; nqdku ls vkjrh nsoh ds ?kj rd
                  ih0 lh0 lh0 iFk dk fuekZ.k dk;ZA</t>
    </r>
  </si>
  <si>
    <t>Filling in foundation trenches and  plenth in layers not exceedign 150mm thick well watered , rammed ,fully compacted and fine  dressed with earth obtained after cutting within a lead of  50m and lift of 1.5m alll completed as per builiding specification and directin of  E/I/ ( Mode of  measurement compacted volume)</t>
  </si>
  <si>
    <t xml:space="preserve">Providing supplying and spreading of stone dust in filling in foundation trenches or in plinth in including </t>
  </si>
  <si>
    <t xml:space="preserve">Sand 42KM </t>
  </si>
  <si>
    <t>Stone Chips &amp; Dust (lead 15 KM)</t>
  </si>
  <si>
    <r>
      <t xml:space="preserve">Name of Work :- </t>
    </r>
    <r>
      <rPr>
        <b/>
        <sz val="11"/>
        <color theme="1"/>
        <rFont val="Kruti Dev 010"/>
      </rPr>
      <t xml:space="preserve">dkads jskM iksViksVks tksM+k iqy ds ikl eq[;  iFk ls vfer ;kno ds ?kj rd ukyh dk fuekZ.k dk;ZA </t>
    </r>
  </si>
  <si>
    <t>6
5.3.5.1</t>
  </si>
  <si>
    <t xml:space="preserve"> Local Sand 13 KM </t>
  </si>
  <si>
    <r>
      <t>Name of Work :-</t>
    </r>
    <r>
      <rPr>
        <b/>
        <sz val="11"/>
        <color theme="1"/>
        <rFont val="Kruti Dev 010"/>
      </rPr>
      <t>okMZ la0 08 ds vUrxZr egkohj uxj esa f’kopj.k ds ?kj ls jktho jatu ds ?kj gksrs gq;s pj.k egrks ds
                  ?kj rd  ih0 lh0 lh0 iFk dk fuekZ.k dk;ZA</t>
    </r>
  </si>
  <si>
    <r>
      <t>Name of Work :-</t>
    </r>
    <r>
      <rPr>
        <b/>
        <sz val="11"/>
        <color theme="1"/>
        <rFont val="Kruti Dev 010"/>
      </rPr>
      <t>okMZ la0 08 ds vUrxZr egkohj uxj esa f'kopj.k ds ?kj ls jktho jatu ds ?kj gksrs gq, pj.k egrks ds 
                  ?kj rd vkj0lh0lh0 ukyh fuekZ.k dk;ZA</t>
    </r>
  </si>
  <si>
    <t>Labour for cleaning before this site complete as per specification and direction of E/i</t>
  </si>
  <si>
    <t>5
5.3.5.1</t>
  </si>
  <si>
    <t>7
5.5.5
(b)</t>
  </si>
  <si>
    <t>Providing Tor steel reinforcement of 08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</si>
  <si>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10mm dia</t>
  </si>
  <si>
    <t xml:space="preserve">12mm dia </t>
  </si>
  <si>
    <t xml:space="preserve">                                                                                                 Executive Engineer 
                                                                                                         Ranchi Municipal Corporation
                                                                                                         Ranchi</t>
  </si>
  <si>
    <r>
      <t>Name of Work :-</t>
    </r>
    <r>
      <rPr>
        <b/>
        <sz val="11"/>
        <color theme="1"/>
        <rFont val="Kruti Dev 010"/>
      </rPr>
      <t xml:space="preserve">okMZ la0 04 ds vUrxZr ik"kZn ds ?kj ds ikl doj LySc ukyh dk fuekZ.k dk;ZA </t>
    </r>
  </si>
  <si>
    <t>1
5.3.30.1</t>
  </si>
  <si>
    <t>2
5.5.5
(b)</t>
  </si>
  <si>
    <t>Providing Tor steel reinforcement of 08mm, 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</si>
  <si>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 xml:space="preserve">                                                                                                    Assistant Engineer 
                                                                                                         Ranchi Municipal Corporation
                                                                                                         Ranchi</t>
  </si>
  <si>
    <r>
      <t>Name of Work :-</t>
    </r>
    <r>
      <rPr>
        <b/>
        <sz val="11"/>
        <color theme="1"/>
        <rFont val="Kruti Dev 010"/>
      </rPr>
      <t xml:space="preserve">okMZ la0 04 ds vUrxZr dqlqe fcgkj d`.kkiqjh esa y{ehfuyk;.k vikVZesUV ls jkefoykl flag ds 
                  ?kj rd ukyh dk fuekZ.k dk;ZA </t>
    </r>
  </si>
  <si>
    <t>6
5.5.5
(b)</t>
  </si>
  <si>
    <r>
      <t>Name of Work :-</t>
    </r>
    <r>
      <rPr>
        <b/>
        <sz val="11"/>
        <color theme="1"/>
        <rFont val="Kruti Dev 010"/>
      </rPr>
      <t xml:space="preserve">,nygkrq d`".kk uxj esa esgrk th ds ?kj ls esu jskM ds ikl fLFkr iqfy;k rd ukyh ,oa LySc dk fuekZ.k dk;ZA </t>
    </r>
  </si>
  <si>
    <t xml:space="preserve">                                                                                                  Assistant Engineer 
                                                                                                         Ranchi Municipal Corporation
                                                                                                         Ranchi</t>
  </si>
  <si>
    <t>Name of Work :- Construction of Boundary wall and RCC shed at Hinoo bihar club Daskaran Ghat 
                           Under ward no-51</t>
  </si>
  <si>
    <t>Providing man days for site clearence before and after the work etc.</t>
  </si>
  <si>
    <t>Dismantling plain cement or lime work all complete as per specification and direction of E/I</t>
  </si>
  <si>
    <t>5
5.6.1</t>
  </si>
  <si>
    <t>Providing designation 75A one brick flat soling joints filled with local sand including cost of watering taxes royalty all complete as per building specification and direction of E/I.</t>
  </si>
  <si>
    <t>7
5.3.14</t>
  </si>
  <si>
    <t>Providing R.C.C.M 150 with  nominal mix of (1:2:4) in columns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</si>
  <si>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8
5.3.11</t>
  </si>
  <si>
    <t>Providing R.C.C.M 200 (1:1.5: 3) in beam of all types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</si>
  <si>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9
5.2.11</t>
  </si>
  <si>
    <t>Providing designation 75A brick work in C.M. (1:6) in  supersturcturePlinth  approved quality of clean coarse sand of F.M. 2 to 2.5 including providing 10mm, thick mortar joints, cost of screening materials, scaffolfing, raking out joints to 15mm depth, curing, taxes and royalty all complete as per  building  specification  and  direction of E/I.</t>
  </si>
  <si>
    <t>10
5.7.3</t>
  </si>
  <si>
    <t>Providing 12mm thick  cement plaster (1:6) with clean coarse sand of F.M 1.5 including screening, curing with all leads and lifts of water, scaffolding taxes and royalty all complete as per building specification and direction of E/I</t>
  </si>
  <si>
    <t>11
5.5.12</t>
  </si>
  <si>
    <t>Supplying , fitting  and fixing  M.S. grill made of  20x6 mm flat  as per approved  design and drawing properly fabricated  with joints  continuous  fitted  welded and  finished  smooth , hoisting as  per building specification and  direction of E/I.</t>
  </si>
  <si>
    <t>kg</t>
  </si>
  <si>
    <t>12
5.5.30</t>
  </si>
  <si>
    <t xml:space="preserve">Supplying , fitting  and fixing M.S.  grill gate with  M.S. grills  made of  20x6 M.S. flatss  or 16mm . M.S. square bars fitted on  25x25x6mm . M.S. angel frame of  size 60x60x6mm. including  cost of  fabrication , pronviding  necessary  locking  arrangement with haskal and domny duly fixed in P.C.C. (1:2:4) blocks of required size, applying a priming red lead paints over steel work, taxes all complete as per drawing specification  and direction  of E/I.(When steel is not  supplied  by the deptt.) </t>
  </si>
  <si>
    <t>13
5.5.5</t>
  </si>
  <si>
    <t>Providing Tor steel  reinforecement  of 8mm . to 10mm bars  as per approved design and drawing  drawing excluding  carriage  of M.S bars  to work site  cutting bending and  binding with annealed  wire with cost of wire removal of rust placing  the rods in position TMT Fe 500 all complete as per building specification and  direction of E/I.</t>
  </si>
  <si>
    <t>12mm and 16 mm</t>
  </si>
  <si>
    <t>14
5.8.24</t>
  </si>
  <si>
    <t xml:space="preserve">Providing two coat of snowcem  of approved shade and make over a coat of cement primer on new surface including preparing the plastered surface smooth with sand paper, scaffolding, curing and taxes all complete as per building specification and direction </t>
  </si>
  <si>
    <t>15
5.8.45</t>
  </si>
  <si>
    <t>Providing synthetic enamel paint over steer surface all complete as per specification and direction of E/I</t>
  </si>
  <si>
    <t>Brick 08 KM</t>
  </si>
  <si>
    <t>Per 1000</t>
  </si>
  <si>
    <t>Name of Work :- Construction of Drain at azad hind nagar from Bablu khan to akhara under ward no-37
Name of Worl :- Improvement of PCC road at Kunj vihar from Dhkisnayan apartment to road no-1 and
                           rest part of road no-01 Under ward no-37</t>
  </si>
  <si>
    <t>Labour for cleaning the work site before and after work etc. and for head load of materials.</t>
  </si>
  <si>
    <t>10
5.3.2.1</t>
  </si>
  <si>
    <t>Stone Boulder 34km</t>
  </si>
  <si>
    <t>Stone Chips  (lead 220KM)</t>
  </si>
  <si>
    <t xml:space="preserve">                                                                                                      Executive Engineer 
                                                                                                         Ranchi Municipal Corporation
                                                                                                         Ranchi</t>
  </si>
  <si>
    <t>Name of Work :-  Construction of 01 Nos RCC Culvert at Ashok vihar extension to saket vihar road
                             at Big nala Under ward no-25</t>
  </si>
  <si>
    <t>3
2.4</t>
  </si>
  <si>
    <t>Removing all type of Hume pipe and stacking within a lead of 1000 meters including Earthwork and dismantling of Masonry works</t>
  </si>
  <si>
    <r>
      <t xml:space="preserve">Name of Work :- </t>
    </r>
    <r>
      <rPr>
        <b/>
        <sz val="11"/>
        <color theme="1"/>
        <rFont val="Kruti Dev 010"/>
      </rPr>
      <t xml:space="preserve">ekSlckM+h /kqokZ eas fofHkUu xyh eas f’ko cM+kbZd ds ?kj ls egyh th ds ?kj rd ,oa dapu ds ?kj ls jkeukjk;.k th ds ?kj rd ,oa yks[ksy ls eq[; ukyk rd ukyh dk fuekZ.k dkZA </t>
    </r>
  </si>
  <si>
    <r>
      <t>Name of Work :-</t>
    </r>
    <r>
      <rPr>
        <b/>
        <sz val="11"/>
        <color theme="1"/>
        <rFont val="Kruti Dev 010"/>
      </rPr>
      <t>okMZ la0 36 ds vUrxZr iqUnkx esa yktir uxj iqUnkx iFk ls eks0 bnjh’k d ?kj rd ih0 lh0 lh0 iFk
                  ,oa ,d vnn~ iqfy;k fuekZ.k dk;ZA</t>
    </r>
  </si>
  <si>
    <t>Name of Work :-  Construction of Drain at Doranda Risaldar nagar in road no-13 nder ward  no-45</t>
  </si>
  <si>
    <t>3
5.10.1</t>
  </si>
  <si>
    <t>Dismantling pucca brick or lime work including stacking serviceable materials in countable stacks within 15M lead and disposal of unserviceable materials with all lead complete as per direction of E/I</t>
  </si>
  <si>
    <t>4
5.10.3</t>
  </si>
  <si>
    <t>Dismantling RCC work including all complete as per specification and direction of E/I</t>
  </si>
  <si>
    <r>
      <t>Name of Work :-</t>
    </r>
    <r>
      <rPr>
        <b/>
        <sz val="11"/>
        <color theme="1"/>
        <rFont val="Kruti Dev 010"/>
      </rPr>
      <t>okMZ la0 53 vUrxZr ve`r dPNi ds ?kj ls eaxjk mjkao ds ?kj rd ,oa clar lkgq ds ?kj
                  ls ukjk;.k egrks ds ?kj rd iFk dk fuekZ.k dk;ZA</t>
    </r>
    <r>
      <rPr>
        <b/>
        <sz val="11"/>
        <color theme="1"/>
        <rFont val="Times New Roman"/>
        <family val="1"/>
      </rPr>
      <t xml:space="preserve">
</t>
    </r>
  </si>
  <si>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</si>
  <si>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</si>
  <si>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                                                                                                       Executive Engineer 
                                                                                                         Ranchi Municipal Corporation
                                                                                                         Ranchi</t>
  </si>
</sst>
</file>

<file path=xl/styles.xml><?xml version="1.0" encoding="utf-8"?>
<styleSheet xmlns="http://schemas.openxmlformats.org/spreadsheetml/2006/main">
  <numFmts count="1">
    <numFmt numFmtId="164" formatCode="0.000"/>
  </numFmts>
  <fonts count="16">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sz val="9"/>
      <color theme="1"/>
      <name val="Times New Roman"/>
      <family val="1"/>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8.5"/>
      <color theme="1"/>
      <name val="Times New Roman"/>
      <family val="1"/>
    </font>
    <font>
      <b/>
      <sz val="14"/>
      <name val="Times New Roman"/>
      <family val="1"/>
    </font>
    <font>
      <b/>
      <sz val="11"/>
      <name val="Calibri"/>
      <family val="2"/>
      <scheme val="minor"/>
    </font>
    <font>
      <b/>
      <sz val="11"/>
      <color theme="1"/>
      <name val="Kruti Dev 010"/>
    </font>
    <font>
      <b/>
      <sz val="9"/>
      <name val="Times New Roman"/>
      <family val="1"/>
    </font>
    <font>
      <b/>
      <sz val="9"/>
      <color theme="1"/>
      <name val="Times New Roman"/>
      <family val="1"/>
    </font>
    <font>
      <b/>
      <sz val="8"/>
      <name val="Times New Roman"/>
      <family val="1"/>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11">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0" xfId="0" applyFont="1" applyBorder="1" applyAlignment="1">
      <alignment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3" fillId="0" borderId="4" xfId="0" applyFont="1" applyBorder="1" applyAlignment="1">
      <alignment horizontal="left" vertical="top" wrapText="1"/>
    </xf>
    <xf numFmtId="0" fontId="3" fillId="0" borderId="0" xfId="0" applyFont="1" applyBorder="1" applyAlignment="1">
      <alignment vertical="top" wrapText="1"/>
    </xf>
    <xf numFmtId="0" fontId="4" fillId="2" borderId="4" xfId="0" applyFont="1" applyFill="1" applyBorder="1" applyAlignment="1">
      <alignment horizontal="center" vertical="top" wrapText="1"/>
    </xf>
    <xf numFmtId="0" fontId="5" fillId="0" borderId="4" xfId="0" applyFont="1" applyBorder="1" applyAlignment="1">
      <alignment horizontal="center" vertical="center" wrapText="1"/>
    </xf>
    <xf numFmtId="0" fontId="6" fillId="0" borderId="4" xfId="0" applyFont="1" applyBorder="1" applyAlignment="1">
      <alignment horizontal="justify" vertical="top" wrapText="1"/>
    </xf>
    <xf numFmtId="2" fontId="7" fillId="3" borderId="4" xfId="0" applyNumberFormat="1"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9" fillId="0" borderId="4" xfId="0" applyFont="1" applyBorder="1" applyAlignment="1">
      <alignment horizontal="center" vertical="center" wrapText="1"/>
    </xf>
    <xf numFmtId="0" fontId="10" fillId="0" borderId="4" xfId="0" applyFont="1" applyBorder="1" applyAlignment="1">
      <alignment horizontal="justify" vertical="top" wrapText="1"/>
    </xf>
    <xf numFmtId="0" fontId="0" fillId="0" borderId="4" xfId="0" applyBorder="1" applyAlignment="1">
      <alignment horizontal="center" vertical="center"/>
    </xf>
    <xf numFmtId="0" fontId="1" fillId="0" borderId="4" xfId="0" applyFont="1" applyBorder="1" applyAlignment="1">
      <alignment horizontal="center" vertical="center"/>
    </xf>
    <xf numFmtId="2" fontId="1" fillId="0" borderId="4" xfId="0" applyNumberFormat="1"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11" fillId="0" borderId="0" xfId="0" applyFont="1" applyBorder="1" applyAlignment="1">
      <alignment horizontal="center" vertical="center"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2" fontId="5"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4" fillId="3" borderId="4" xfId="0" applyFont="1" applyFill="1" applyBorder="1" applyAlignment="1">
      <alignment horizontal="center" vertical="center" wrapText="1"/>
    </xf>
    <xf numFmtId="0" fontId="7" fillId="3" borderId="4" xfId="0" applyFont="1" applyFill="1" applyBorder="1" applyAlignment="1">
      <alignment horizontal="justify" vertical="top" wrapText="1"/>
    </xf>
    <xf numFmtId="0" fontId="7" fillId="3" borderId="4" xfId="0" applyFont="1" applyFill="1" applyBorder="1" applyAlignment="1">
      <alignment horizontal="center" vertical="center" wrapText="1"/>
    </xf>
    <xf numFmtId="0" fontId="10" fillId="0" borderId="4" xfId="0" applyFont="1" applyBorder="1" applyAlignment="1">
      <alignment horizontal="center" vertical="center" wrapText="1"/>
    </xf>
    <xf numFmtId="2" fontId="6" fillId="0" borderId="4" xfId="0" applyNumberFormat="1" applyFont="1" applyBorder="1" applyAlignment="1">
      <alignment horizontal="center" vertical="center" wrapText="1"/>
    </xf>
    <xf numFmtId="0" fontId="15" fillId="0" borderId="4" xfId="0" applyFont="1" applyBorder="1" applyAlignment="1">
      <alignment horizontal="justify" vertical="top" wrapText="1"/>
    </xf>
    <xf numFmtId="0" fontId="15" fillId="0" borderId="4" xfId="0" applyFont="1" applyBorder="1" applyAlignment="1">
      <alignment vertical="center" wrapText="1"/>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0" fillId="0" borderId="0" xfId="0" applyBorder="1" applyAlignment="1">
      <alignment horizontal="center" vertical="center"/>
    </xf>
    <xf numFmtId="0" fontId="1" fillId="0" borderId="0" xfId="0" applyFont="1" applyBorder="1" applyAlignment="1">
      <alignment horizontal="right" vertical="center"/>
    </xf>
    <xf numFmtId="0" fontId="6" fillId="0" borderId="4" xfId="0" applyFont="1" applyBorder="1" applyAlignment="1">
      <alignment horizontal="left" vertical="center" wrapText="1"/>
    </xf>
    <xf numFmtId="164" fontId="7" fillId="3" borderId="4" xfId="0" applyNumberFormat="1" applyFont="1" applyFill="1" applyBorder="1" applyAlignment="1">
      <alignment horizontal="center" vertical="center" wrapText="1"/>
    </xf>
    <xf numFmtId="0" fontId="6" fillId="0" borderId="4" xfId="0" applyFont="1" applyBorder="1" applyAlignment="1">
      <alignment horizontal="left" vertical="top"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13" fillId="0" borderId="4" xfId="0" applyFont="1" applyBorder="1" applyAlignment="1">
      <alignment horizontal="left" vertical="center" wrapText="1"/>
    </xf>
    <xf numFmtId="0" fontId="13" fillId="0" borderId="4" xfId="0" applyFont="1" applyBorder="1" applyAlignment="1">
      <alignment horizontal="justify" vertical="top" wrapText="1"/>
    </xf>
    <xf numFmtId="0" fontId="15" fillId="0" borderId="4" xfId="0" applyFont="1" applyBorder="1" applyAlignment="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24"/>
  <sheetViews>
    <sheetView topLeftCell="A16" workbookViewId="0">
      <selection sqref="A1:XFD1048576"/>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0" customHeight="1">
      <c r="A3" s="6" t="s">
        <v>131</v>
      </c>
      <c r="B3" s="6"/>
      <c r="C3" s="6"/>
      <c r="D3" s="6"/>
      <c r="E3" s="6"/>
      <c r="F3" s="6"/>
      <c r="G3" s="7"/>
    </row>
    <row r="4" spans="1:7">
      <c r="A4" s="8" t="s">
        <v>3</v>
      </c>
      <c r="B4" s="8" t="s">
        <v>4</v>
      </c>
      <c r="C4" s="8" t="s">
        <v>5</v>
      </c>
      <c r="D4" s="8" t="s">
        <v>6</v>
      </c>
      <c r="E4" s="8" t="s">
        <v>7</v>
      </c>
      <c r="F4" s="8" t="s">
        <v>8</v>
      </c>
    </row>
    <row r="5" spans="1:7" ht="27.75" customHeight="1">
      <c r="A5" s="12">
        <v>1</v>
      </c>
      <c r="B5" s="43" t="s">
        <v>100</v>
      </c>
      <c r="C5" s="12">
        <v>5</v>
      </c>
      <c r="D5" s="12" t="s">
        <v>56</v>
      </c>
      <c r="E5" s="12">
        <v>261.12</v>
      </c>
      <c r="F5" s="11">
        <f>E5*C5</f>
        <v>1305.5999999999999</v>
      </c>
    </row>
    <row r="6" spans="1:7" ht="27.75" customHeight="1">
      <c r="A6" s="12" t="s">
        <v>101</v>
      </c>
      <c r="B6" s="43" t="s">
        <v>102</v>
      </c>
      <c r="C6" s="12">
        <v>8.07</v>
      </c>
      <c r="D6" s="12" t="s">
        <v>11</v>
      </c>
      <c r="E6" s="12">
        <v>688.52</v>
      </c>
      <c r="F6" s="11">
        <f t="shared" ref="F6:F20" si="0">E6*C6</f>
        <v>5556.3563999999997</v>
      </c>
    </row>
    <row r="7" spans="1:7" ht="114.75">
      <c r="A7" s="9" t="s">
        <v>59</v>
      </c>
      <c r="B7" s="10" t="s">
        <v>73</v>
      </c>
      <c r="C7" s="11">
        <v>88.78</v>
      </c>
      <c r="D7" s="12" t="s">
        <v>11</v>
      </c>
      <c r="E7" s="12">
        <v>120.53</v>
      </c>
      <c r="F7" s="11">
        <f t="shared" si="0"/>
        <v>10700.653400000001</v>
      </c>
    </row>
    <row r="8" spans="1:7" ht="78" customHeight="1">
      <c r="A8" s="9" t="s">
        <v>60</v>
      </c>
      <c r="B8" s="10" t="s">
        <v>13</v>
      </c>
      <c r="C8" s="11">
        <v>8.07</v>
      </c>
      <c r="D8" s="12" t="s">
        <v>11</v>
      </c>
      <c r="E8" s="12">
        <v>223.35</v>
      </c>
      <c r="F8" s="11">
        <f t="shared" si="0"/>
        <v>1802.4345000000001</v>
      </c>
    </row>
    <row r="9" spans="1:7" ht="63.75">
      <c r="A9" s="9" t="s">
        <v>61</v>
      </c>
      <c r="B9" s="10" t="s">
        <v>16</v>
      </c>
      <c r="C9" s="11">
        <v>13.45</v>
      </c>
      <c r="D9" s="12" t="s">
        <v>14</v>
      </c>
      <c r="E9" s="12">
        <v>1149.1199999999999</v>
      </c>
      <c r="F9" s="11">
        <f t="shared" si="0"/>
        <v>15455.663999999997</v>
      </c>
    </row>
    <row r="10" spans="1:7" ht="102">
      <c r="A10" s="9" t="s">
        <v>132</v>
      </c>
      <c r="B10" s="10" t="s">
        <v>108</v>
      </c>
      <c r="C10" s="11">
        <v>40.36</v>
      </c>
      <c r="D10" s="12" t="s">
        <v>14</v>
      </c>
      <c r="E10" s="12">
        <v>5829</v>
      </c>
      <c r="F10" s="11">
        <f t="shared" si="0"/>
        <v>235258.44</v>
      </c>
    </row>
    <row r="11" spans="1:7" ht="89.25">
      <c r="A11" s="9" t="s">
        <v>63</v>
      </c>
      <c r="B11" s="10" t="s">
        <v>20</v>
      </c>
      <c r="C11" s="12"/>
      <c r="D11" s="12" t="s">
        <v>14</v>
      </c>
      <c r="E11" s="12">
        <v>2502.14</v>
      </c>
      <c r="F11" s="11">
        <f t="shared" si="0"/>
        <v>0</v>
      </c>
    </row>
    <row r="12" spans="1:7" ht="63.75">
      <c r="A12" s="14" t="s">
        <v>65</v>
      </c>
      <c r="B12" s="10" t="s">
        <v>22</v>
      </c>
      <c r="C12" s="12"/>
      <c r="D12" s="12" t="s">
        <v>23</v>
      </c>
      <c r="E12" s="12">
        <v>245.79</v>
      </c>
      <c r="F12" s="11">
        <f t="shared" si="0"/>
        <v>0</v>
      </c>
    </row>
    <row r="13" spans="1:7" ht="102">
      <c r="A13" s="14" t="s">
        <v>66</v>
      </c>
      <c r="B13" s="10" t="s">
        <v>67</v>
      </c>
      <c r="C13" s="11">
        <v>16.14</v>
      </c>
      <c r="D13" s="12" t="s">
        <v>14</v>
      </c>
      <c r="E13" s="12">
        <v>5489.86</v>
      </c>
      <c r="F13" s="11">
        <f t="shared" si="0"/>
        <v>88606.340400000001</v>
      </c>
    </row>
    <row r="14" spans="1:7" ht="89.25">
      <c r="A14" s="14" t="s">
        <v>68</v>
      </c>
      <c r="B14" s="10" t="s">
        <v>27</v>
      </c>
      <c r="C14" s="11">
        <v>4.9869999070000004</v>
      </c>
      <c r="D14" s="12" t="s">
        <v>28</v>
      </c>
      <c r="E14" s="12">
        <v>65841.84</v>
      </c>
      <c r="F14" s="11">
        <f>E14*C14</f>
        <v>328353.24995670887</v>
      </c>
    </row>
    <row r="15" spans="1:7" ht="18.75">
      <c r="A15" s="27">
        <v>11</v>
      </c>
      <c r="B15" s="15" t="s">
        <v>29</v>
      </c>
      <c r="C15" s="11"/>
      <c r="D15" s="12"/>
      <c r="E15" s="12"/>
      <c r="F15" s="11"/>
    </row>
    <row r="16" spans="1:7" ht="15.75" customHeight="1">
      <c r="A16" s="27">
        <v>12</v>
      </c>
      <c r="B16" s="10" t="s">
        <v>133</v>
      </c>
      <c r="C16" s="11">
        <v>8.07</v>
      </c>
      <c r="D16" s="12" t="s">
        <v>11</v>
      </c>
      <c r="E16" s="12">
        <v>403.07</v>
      </c>
      <c r="F16" s="11">
        <f t="shared" si="0"/>
        <v>3252.7748999999999</v>
      </c>
    </row>
    <row r="17" spans="1:6" ht="15.75" customHeight="1">
      <c r="A17" s="27">
        <v>13</v>
      </c>
      <c r="B17" s="10" t="s">
        <v>89</v>
      </c>
      <c r="C17" s="11">
        <v>24.29</v>
      </c>
      <c r="D17" s="12" t="s">
        <v>11</v>
      </c>
      <c r="E17" s="12">
        <v>907.32</v>
      </c>
      <c r="F17" s="11">
        <f t="shared" si="0"/>
        <v>22038.802800000001</v>
      </c>
    </row>
    <row r="18" spans="1:6" ht="15.75" customHeight="1">
      <c r="A18" s="27">
        <v>14</v>
      </c>
      <c r="B18" s="10" t="s">
        <v>124</v>
      </c>
      <c r="C18" s="11">
        <v>13.45</v>
      </c>
      <c r="D18" s="12" t="s">
        <v>11</v>
      </c>
      <c r="E18" s="12">
        <v>863.24</v>
      </c>
      <c r="F18" s="11">
        <f t="shared" si="0"/>
        <v>11610.578</v>
      </c>
    </row>
    <row r="19" spans="1:6">
      <c r="A19" s="27">
        <v>15</v>
      </c>
      <c r="B19" s="10" t="s">
        <v>91</v>
      </c>
      <c r="C19" s="11">
        <v>48.59</v>
      </c>
      <c r="D19" s="12" t="s">
        <v>11</v>
      </c>
      <c r="E19" s="12">
        <v>541.66999999999996</v>
      </c>
      <c r="F19" s="11">
        <f t="shared" si="0"/>
        <v>26319.745299999999</v>
      </c>
    </row>
    <row r="20" spans="1:6">
      <c r="A20" s="27">
        <v>16</v>
      </c>
      <c r="B20" s="10" t="s">
        <v>76</v>
      </c>
      <c r="C20" s="11">
        <v>96.85</v>
      </c>
      <c r="D20" s="12" t="s">
        <v>11</v>
      </c>
      <c r="E20" s="12">
        <v>177.17</v>
      </c>
      <c r="F20" s="11">
        <f t="shared" si="0"/>
        <v>17158.914499999999</v>
      </c>
    </row>
    <row r="21" spans="1:6">
      <c r="A21" s="16"/>
      <c r="B21" s="17"/>
      <c r="C21" s="17"/>
      <c r="D21" s="17"/>
      <c r="E21" s="17"/>
      <c r="F21" s="18">
        <f>SUM(F5:F20)</f>
        <v>767419.55415670865</v>
      </c>
    </row>
    <row r="22" spans="1:6">
      <c r="A22" s="19"/>
      <c r="B22" s="20"/>
      <c r="C22" s="20"/>
      <c r="D22" s="20"/>
      <c r="E22" s="20"/>
      <c r="F22" s="21"/>
    </row>
    <row r="23" spans="1:6">
      <c r="A23" s="19"/>
      <c r="B23" s="20"/>
      <c r="C23" s="20"/>
      <c r="D23" s="20"/>
      <c r="E23" s="20"/>
      <c r="F23" s="21"/>
    </row>
    <row r="24" spans="1:6" ht="50.25" customHeight="1">
      <c r="B24" s="22" t="s">
        <v>40</v>
      </c>
      <c r="C24" s="22"/>
      <c r="D24" s="22"/>
      <c r="E24" s="22"/>
      <c r="F24" s="22"/>
    </row>
  </sheetData>
  <mergeCells count="5">
    <mergeCell ref="A1:F1"/>
    <mergeCell ref="A2:F2"/>
    <mergeCell ref="A3:F3"/>
    <mergeCell ref="B21:E21"/>
    <mergeCell ref="B24:F24"/>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G22"/>
  <sheetViews>
    <sheetView topLeftCell="A13" workbookViewId="0">
      <selection activeCell="E29" sqref="E29"/>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0" customHeight="1">
      <c r="A3" s="6" t="s">
        <v>99</v>
      </c>
      <c r="B3" s="6"/>
      <c r="C3" s="6"/>
      <c r="D3" s="6"/>
      <c r="E3" s="6"/>
      <c r="F3" s="6"/>
      <c r="G3" s="7"/>
    </row>
    <row r="4" spans="1:7">
      <c r="A4" s="8" t="s">
        <v>3</v>
      </c>
      <c r="B4" s="8" t="s">
        <v>4</v>
      </c>
      <c r="C4" s="8" t="s">
        <v>5</v>
      </c>
      <c r="D4" s="8" t="s">
        <v>6</v>
      </c>
      <c r="E4" s="8" t="s">
        <v>7</v>
      </c>
      <c r="F4" s="8" t="s">
        <v>8</v>
      </c>
    </row>
    <row r="5" spans="1:7" ht="27.75" customHeight="1">
      <c r="A5" s="12">
        <v>1</v>
      </c>
      <c r="B5" s="43" t="s">
        <v>100</v>
      </c>
      <c r="C5" s="12">
        <v>5</v>
      </c>
      <c r="D5" s="12" t="s">
        <v>56</v>
      </c>
      <c r="E5" s="12">
        <v>261.12</v>
      </c>
      <c r="F5" s="11">
        <f>E5*C5</f>
        <v>1305.5999999999999</v>
      </c>
    </row>
    <row r="6" spans="1:7" ht="27.75" customHeight="1">
      <c r="A6" s="12" t="s">
        <v>101</v>
      </c>
      <c r="B6" s="43" t="s">
        <v>102</v>
      </c>
      <c r="C6" s="12">
        <v>6.86</v>
      </c>
      <c r="D6" s="12" t="s">
        <v>11</v>
      </c>
      <c r="E6" s="12">
        <v>688.52</v>
      </c>
      <c r="F6" s="11">
        <f>E6*C6</f>
        <v>4723.2471999999998</v>
      </c>
    </row>
    <row r="7" spans="1:7" ht="114.75">
      <c r="A7" s="9" t="s">
        <v>59</v>
      </c>
      <c r="B7" s="10" t="s">
        <v>73</v>
      </c>
      <c r="C7" s="11">
        <v>124.89</v>
      </c>
      <c r="D7" s="12" t="s">
        <v>11</v>
      </c>
      <c r="E7" s="12">
        <v>120.53</v>
      </c>
      <c r="F7" s="11">
        <f t="shared" ref="F7:F18" si="0">E7*C7</f>
        <v>15052.9917</v>
      </c>
    </row>
    <row r="8" spans="1:7" ht="78" customHeight="1">
      <c r="A8" s="9" t="s">
        <v>60</v>
      </c>
      <c r="B8" s="10" t="s">
        <v>13</v>
      </c>
      <c r="C8" s="11">
        <v>11.93</v>
      </c>
      <c r="D8" s="12" t="s">
        <v>11</v>
      </c>
      <c r="E8" s="12">
        <v>223.35</v>
      </c>
      <c r="F8" s="11">
        <f t="shared" si="0"/>
        <v>2664.5654999999997</v>
      </c>
    </row>
    <row r="9" spans="1:7" ht="63.75">
      <c r="A9" s="9" t="s">
        <v>61</v>
      </c>
      <c r="B9" s="10" t="s">
        <v>16</v>
      </c>
      <c r="C9" s="11">
        <v>19.88</v>
      </c>
      <c r="D9" s="12" t="s">
        <v>14</v>
      </c>
      <c r="E9" s="12">
        <v>1149.1199999999999</v>
      </c>
      <c r="F9" s="11">
        <f t="shared" si="0"/>
        <v>22844.505599999997</v>
      </c>
    </row>
    <row r="10" spans="1:7" ht="106.5" customHeight="1">
      <c r="A10" s="9" t="s">
        <v>103</v>
      </c>
      <c r="B10" s="10" t="s">
        <v>104</v>
      </c>
      <c r="C10" s="11">
        <f>51.65+0.91</f>
        <v>52.559999999999995</v>
      </c>
      <c r="D10" s="12" t="s">
        <v>14</v>
      </c>
      <c r="E10" s="12">
        <v>5829</v>
      </c>
      <c r="F10" s="11">
        <f t="shared" si="0"/>
        <v>306372.24</v>
      </c>
    </row>
    <row r="11" spans="1:7" ht="102">
      <c r="A11" s="14" t="s">
        <v>81</v>
      </c>
      <c r="B11" s="10" t="s">
        <v>67</v>
      </c>
      <c r="C11" s="11">
        <v>16.7</v>
      </c>
      <c r="D11" s="12" t="s">
        <v>14</v>
      </c>
      <c r="E11" s="12">
        <v>5489.86</v>
      </c>
      <c r="F11" s="11">
        <f t="shared" si="0"/>
        <v>91680.661999999997</v>
      </c>
    </row>
    <row r="12" spans="1:7" ht="89.25">
      <c r="A12" s="14" t="s">
        <v>82</v>
      </c>
      <c r="B12" s="10" t="s">
        <v>27</v>
      </c>
      <c r="C12" s="11">
        <v>5.0679999999999996</v>
      </c>
      <c r="D12" s="12" t="s">
        <v>28</v>
      </c>
      <c r="E12" s="12">
        <v>65841.84</v>
      </c>
      <c r="F12" s="11">
        <f t="shared" si="0"/>
        <v>333686.44511999993</v>
      </c>
    </row>
    <row r="13" spans="1:7" ht="18.75">
      <c r="A13" s="27">
        <v>9</v>
      </c>
      <c r="B13" s="15" t="s">
        <v>29</v>
      </c>
      <c r="C13" s="11"/>
      <c r="D13" s="12"/>
      <c r="E13" s="12"/>
      <c r="F13" s="11"/>
    </row>
    <row r="14" spans="1:7" ht="15.75" customHeight="1">
      <c r="A14" s="27">
        <v>10</v>
      </c>
      <c r="B14" s="10" t="s">
        <v>49</v>
      </c>
      <c r="C14" s="11">
        <v>11.93</v>
      </c>
      <c r="D14" s="12" t="s">
        <v>11</v>
      </c>
      <c r="E14" s="12">
        <v>482.08</v>
      </c>
      <c r="F14" s="11">
        <f t="shared" si="0"/>
        <v>5751.2143999999998</v>
      </c>
    </row>
    <row r="15" spans="1:7" ht="15.75" customHeight="1">
      <c r="A15" s="27">
        <v>11</v>
      </c>
      <c r="B15" s="10" t="s">
        <v>50</v>
      </c>
      <c r="C15" s="11">
        <v>29.8</v>
      </c>
      <c r="D15" s="12" t="s">
        <v>11</v>
      </c>
      <c r="E15" s="12">
        <v>813.85</v>
      </c>
      <c r="F15" s="11">
        <f t="shared" si="0"/>
        <v>24252.73</v>
      </c>
    </row>
    <row r="16" spans="1:7" ht="15.75" customHeight="1">
      <c r="A16" s="27">
        <v>12</v>
      </c>
      <c r="B16" s="10" t="s">
        <v>75</v>
      </c>
      <c r="C16" s="11">
        <v>19.88</v>
      </c>
      <c r="D16" s="12" t="s">
        <v>11</v>
      </c>
      <c r="E16" s="12">
        <v>752.51</v>
      </c>
      <c r="F16" s="11">
        <f>E16*C16</f>
        <v>14959.898799999999</v>
      </c>
    </row>
    <row r="17" spans="1:6">
      <c r="A17" s="27">
        <v>13</v>
      </c>
      <c r="B17" s="10" t="s">
        <v>51</v>
      </c>
      <c r="C17" s="11">
        <v>59.6</v>
      </c>
      <c r="D17" s="12" t="s">
        <v>11</v>
      </c>
      <c r="E17" s="12">
        <v>434.67</v>
      </c>
      <c r="F17" s="11">
        <f t="shared" si="0"/>
        <v>25906.332000000002</v>
      </c>
    </row>
    <row r="18" spans="1:6">
      <c r="A18" s="27">
        <v>14</v>
      </c>
      <c r="B18" s="10" t="s">
        <v>76</v>
      </c>
      <c r="C18" s="11">
        <v>138.61000000000001</v>
      </c>
      <c r="D18" s="12" t="s">
        <v>11</v>
      </c>
      <c r="E18" s="12">
        <v>177.16</v>
      </c>
      <c r="F18" s="11">
        <f t="shared" si="0"/>
        <v>24556.1476</v>
      </c>
    </row>
    <row r="19" spans="1:6">
      <c r="A19" s="16"/>
      <c r="B19" s="17"/>
      <c r="C19" s="17"/>
      <c r="D19" s="17"/>
      <c r="E19" s="17"/>
      <c r="F19" s="18">
        <f>SUM(F5:F18)</f>
        <v>873756.57992000005</v>
      </c>
    </row>
    <row r="20" spans="1:6">
      <c r="A20" s="19"/>
      <c r="B20" s="20"/>
      <c r="C20" s="20"/>
      <c r="D20" s="20"/>
      <c r="E20" s="20"/>
      <c r="F20" s="21"/>
    </row>
    <row r="21" spans="1:6">
      <c r="A21" s="19"/>
      <c r="B21" s="20"/>
      <c r="C21" s="20"/>
      <c r="D21" s="20"/>
      <c r="E21" s="20"/>
      <c r="F21" s="21"/>
    </row>
    <row r="22" spans="1:6" ht="50.25" customHeight="1">
      <c r="B22" s="22" t="s">
        <v>40</v>
      </c>
      <c r="C22" s="22"/>
      <c r="D22" s="22"/>
      <c r="E22" s="22"/>
      <c r="F22" s="22"/>
    </row>
  </sheetData>
  <mergeCells count="5">
    <mergeCell ref="A1:F1"/>
    <mergeCell ref="A2:F2"/>
    <mergeCell ref="A3:F3"/>
    <mergeCell ref="B19:E19"/>
    <mergeCell ref="B22:F22"/>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G19"/>
  <sheetViews>
    <sheetView topLeftCell="A16" workbookViewId="0">
      <selection activeCell="F31" sqref="F31"/>
    </sheetView>
  </sheetViews>
  <sheetFormatPr defaultRowHeight="15"/>
  <cols>
    <col min="1" max="1" width="9"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28.5" customHeight="1">
      <c r="A3" s="6" t="s">
        <v>92</v>
      </c>
      <c r="B3" s="6"/>
      <c r="C3" s="6"/>
      <c r="D3" s="6"/>
      <c r="E3" s="6"/>
      <c r="F3" s="6"/>
      <c r="G3" s="7"/>
    </row>
    <row r="4" spans="1:7">
      <c r="A4" s="8" t="s">
        <v>3</v>
      </c>
      <c r="B4" s="8" t="s">
        <v>4</v>
      </c>
      <c r="C4" s="8" t="s">
        <v>5</v>
      </c>
      <c r="D4" s="8" t="s">
        <v>6</v>
      </c>
      <c r="E4" s="8" t="s">
        <v>7</v>
      </c>
      <c r="F4" s="8" t="s">
        <v>8</v>
      </c>
    </row>
    <row r="5" spans="1:7" ht="92.25" customHeight="1">
      <c r="A5" s="9" t="s">
        <v>43</v>
      </c>
      <c r="B5" s="36" t="s">
        <v>10</v>
      </c>
      <c r="C5" s="11">
        <v>58.63</v>
      </c>
      <c r="D5" s="12" t="s">
        <v>11</v>
      </c>
      <c r="E5" s="12">
        <v>120.53</v>
      </c>
      <c r="F5" s="11">
        <f>C5*E5</f>
        <v>7066.6739000000007</v>
      </c>
    </row>
    <row r="6" spans="1:7" ht="73.5">
      <c r="A6" s="9" t="s">
        <v>44</v>
      </c>
      <c r="B6" s="37" t="s">
        <v>13</v>
      </c>
      <c r="C6" s="11">
        <v>4.55</v>
      </c>
      <c r="D6" s="12" t="s">
        <v>14</v>
      </c>
      <c r="E6" s="12">
        <v>223.35</v>
      </c>
      <c r="F6" s="11">
        <f t="shared" ref="F6:F16" si="0">C6*E6</f>
        <v>1016.2424999999999</v>
      </c>
    </row>
    <row r="7" spans="1:7" ht="52.5">
      <c r="A7" s="9" t="s">
        <v>46</v>
      </c>
      <c r="B7" s="36" t="s">
        <v>16</v>
      </c>
      <c r="C7" s="11">
        <v>7.59</v>
      </c>
      <c r="D7" s="12" t="s">
        <v>14</v>
      </c>
      <c r="E7" s="12">
        <v>1149.1199999999999</v>
      </c>
      <c r="F7" s="11">
        <f t="shared" si="0"/>
        <v>8721.8207999999995</v>
      </c>
    </row>
    <row r="8" spans="1:7" ht="99" customHeight="1">
      <c r="A8" s="14" t="s">
        <v>93</v>
      </c>
      <c r="B8" s="10" t="s">
        <v>25</v>
      </c>
      <c r="C8" s="11">
        <v>23.18</v>
      </c>
      <c r="D8" s="12" t="s">
        <v>14</v>
      </c>
      <c r="E8" s="12">
        <v>5829</v>
      </c>
      <c r="F8" s="11">
        <f t="shared" si="0"/>
        <v>135116.22</v>
      </c>
    </row>
    <row r="9" spans="1:7" ht="70.5" customHeight="1">
      <c r="A9" s="14" t="s">
        <v>94</v>
      </c>
      <c r="B9" s="10" t="s">
        <v>67</v>
      </c>
      <c r="C9" s="11">
        <v>9.73</v>
      </c>
      <c r="D9" s="12" t="s">
        <v>14</v>
      </c>
      <c r="E9" s="12">
        <v>5489.86</v>
      </c>
      <c r="F9" s="11">
        <f t="shared" si="0"/>
        <v>53416.337800000001</v>
      </c>
    </row>
    <row r="10" spans="1:7" ht="80.25" customHeight="1">
      <c r="A10" s="14" t="s">
        <v>95</v>
      </c>
      <c r="B10" s="10" t="s">
        <v>27</v>
      </c>
      <c r="C10" s="11">
        <v>3.282</v>
      </c>
      <c r="D10" s="12" t="s">
        <v>28</v>
      </c>
      <c r="E10" s="12">
        <v>65841.84</v>
      </c>
      <c r="F10" s="11">
        <f t="shared" si="0"/>
        <v>216092.91887999998</v>
      </c>
    </row>
    <row r="11" spans="1:7" ht="18.75">
      <c r="A11" s="9">
        <v>7</v>
      </c>
      <c r="B11" s="15" t="s">
        <v>29</v>
      </c>
      <c r="C11" s="11"/>
      <c r="D11" s="12"/>
      <c r="E11" s="12"/>
      <c r="F11" s="11">
        <f t="shared" si="0"/>
        <v>0</v>
      </c>
    </row>
    <row r="12" spans="1:7" ht="15.75">
      <c r="A12" s="9">
        <v>8</v>
      </c>
      <c r="B12" s="10" t="s">
        <v>96</v>
      </c>
      <c r="C12" s="11">
        <v>14.15</v>
      </c>
      <c r="D12" s="12" t="s">
        <v>14</v>
      </c>
      <c r="E12" s="12">
        <v>907.31</v>
      </c>
      <c r="F12" s="11">
        <f t="shared" si="0"/>
        <v>12838.4365</v>
      </c>
    </row>
    <row r="13" spans="1:7" ht="15.75">
      <c r="A13" s="9">
        <v>9</v>
      </c>
      <c r="B13" s="10" t="s">
        <v>97</v>
      </c>
      <c r="C13" s="11">
        <v>4.55</v>
      </c>
      <c r="D13" s="12" t="s">
        <v>14</v>
      </c>
      <c r="E13" s="12">
        <v>403.07</v>
      </c>
      <c r="F13" s="11">
        <f t="shared" si="0"/>
        <v>1833.9684999999999</v>
      </c>
    </row>
    <row r="14" spans="1:7" ht="15.75">
      <c r="A14" s="9">
        <v>10</v>
      </c>
      <c r="B14" s="10" t="s">
        <v>91</v>
      </c>
      <c r="C14" s="11">
        <v>28.3</v>
      </c>
      <c r="D14" s="12" t="s">
        <v>14</v>
      </c>
      <c r="E14" s="12">
        <v>541.66999999999996</v>
      </c>
      <c r="F14" s="11">
        <f t="shared" si="0"/>
        <v>15329.260999999999</v>
      </c>
    </row>
    <row r="15" spans="1:7" ht="15.75">
      <c r="A15" s="9">
        <v>11</v>
      </c>
      <c r="B15" s="10" t="s">
        <v>90</v>
      </c>
      <c r="C15" s="11">
        <v>7.59</v>
      </c>
      <c r="D15" s="12" t="s">
        <v>14</v>
      </c>
      <c r="E15" s="12">
        <v>863.23</v>
      </c>
      <c r="F15" s="11">
        <f t="shared" si="0"/>
        <v>6551.9156999999996</v>
      </c>
    </row>
    <row r="16" spans="1:7" ht="15.75">
      <c r="A16" s="9">
        <v>12</v>
      </c>
      <c r="B16" s="10" t="s">
        <v>39</v>
      </c>
      <c r="C16" s="11">
        <v>58.63</v>
      </c>
      <c r="D16" s="12" t="s">
        <v>14</v>
      </c>
      <c r="E16" s="12">
        <v>177.16</v>
      </c>
      <c r="F16" s="11">
        <f t="shared" si="0"/>
        <v>10386.890800000001</v>
      </c>
    </row>
    <row r="17" spans="1:6">
      <c r="A17" s="16"/>
      <c r="B17" s="38" t="s">
        <v>83</v>
      </c>
      <c r="C17" s="39"/>
      <c r="D17" s="39"/>
      <c r="E17" s="40"/>
      <c r="F17" s="18">
        <f>SUM(F5:F16)</f>
        <v>468370.68638000003</v>
      </c>
    </row>
    <row r="18" spans="1:6">
      <c r="A18" s="41"/>
      <c r="B18" s="42"/>
      <c r="C18" s="42"/>
      <c r="D18" s="42"/>
      <c r="E18" s="42"/>
      <c r="F18" s="21"/>
    </row>
    <row r="19" spans="1:6" ht="41.25" customHeight="1">
      <c r="B19" s="22" t="s">
        <v>71</v>
      </c>
      <c r="C19" s="22"/>
      <c r="D19" s="22"/>
      <c r="E19" s="22"/>
      <c r="F19" s="22"/>
    </row>
  </sheetData>
  <mergeCells count="5">
    <mergeCell ref="A1:F1"/>
    <mergeCell ref="A2:F2"/>
    <mergeCell ref="A3:F3"/>
    <mergeCell ref="B17:E17"/>
    <mergeCell ref="B19:F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G22"/>
  <sheetViews>
    <sheetView topLeftCell="A16" workbookViewId="0">
      <selection activeCell="B6" sqref="B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1.5" customHeight="1">
      <c r="A3" s="6" t="s">
        <v>2</v>
      </c>
      <c r="B3" s="6"/>
      <c r="C3" s="6"/>
      <c r="D3" s="6"/>
      <c r="E3" s="6"/>
      <c r="F3" s="6"/>
      <c r="G3" s="7"/>
    </row>
    <row r="4" spans="1:7">
      <c r="A4" s="8" t="s">
        <v>3</v>
      </c>
      <c r="B4" s="8" t="s">
        <v>4</v>
      </c>
      <c r="C4" s="8" t="s">
        <v>5</v>
      </c>
      <c r="D4" s="8" t="s">
        <v>6</v>
      </c>
      <c r="E4" s="8" t="s">
        <v>7</v>
      </c>
      <c r="F4" s="8" t="s">
        <v>8</v>
      </c>
    </row>
    <row r="5" spans="1:7" ht="114.75">
      <c r="A5" s="9" t="s">
        <v>9</v>
      </c>
      <c r="B5" s="10" t="s">
        <v>10</v>
      </c>
      <c r="C5" s="11">
        <v>64.430000000000007</v>
      </c>
      <c r="D5" s="12" t="s">
        <v>11</v>
      </c>
      <c r="E5" s="12">
        <v>120.53</v>
      </c>
      <c r="F5" s="11">
        <f t="shared" ref="F5:F18" si="0">E5*C5</f>
        <v>7765.7479000000012</v>
      </c>
    </row>
    <row r="6" spans="1:7" ht="89.25">
      <c r="A6" s="9" t="s">
        <v>12</v>
      </c>
      <c r="B6" s="13" t="s">
        <v>13</v>
      </c>
      <c r="C6" s="11">
        <v>4.96</v>
      </c>
      <c r="D6" s="12" t="s">
        <v>14</v>
      </c>
      <c r="E6" s="12">
        <v>223.35</v>
      </c>
      <c r="F6" s="11">
        <f t="shared" si="0"/>
        <v>1107.816</v>
      </c>
    </row>
    <row r="7" spans="1:7" ht="63.75">
      <c r="A7" s="9" t="s">
        <v>15</v>
      </c>
      <c r="B7" s="10" t="s">
        <v>16</v>
      </c>
      <c r="C7" s="11">
        <v>8.27</v>
      </c>
      <c r="D7" s="12" t="s">
        <v>14</v>
      </c>
      <c r="E7" s="12">
        <v>1149.1199999999999</v>
      </c>
      <c r="F7" s="11">
        <f t="shared" si="0"/>
        <v>9503.2223999999987</v>
      </c>
    </row>
    <row r="8" spans="1:7" ht="102">
      <c r="A8" s="9" t="s">
        <v>17</v>
      </c>
      <c r="B8" s="10" t="s">
        <v>18</v>
      </c>
      <c r="C8" s="11">
        <v>6.85</v>
      </c>
      <c r="D8" s="12" t="s">
        <v>14</v>
      </c>
      <c r="E8" s="12">
        <v>5358.83</v>
      </c>
      <c r="F8" s="11">
        <f t="shared" si="0"/>
        <v>36707.985499999995</v>
      </c>
    </row>
    <row r="9" spans="1:7" ht="89.25">
      <c r="A9" s="9" t="s">
        <v>19</v>
      </c>
      <c r="B9" s="10" t="s">
        <v>20</v>
      </c>
      <c r="C9" s="11">
        <v>22.66</v>
      </c>
      <c r="D9" s="12" t="s">
        <v>14</v>
      </c>
      <c r="E9" s="12">
        <v>2502.14</v>
      </c>
      <c r="F9" s="11">
        <f t="shared" si="0"/>
        <v>56698.492399999996</v>
      </c>
    </row>
    <row r="10" spans="1:7" ht="63.75">
      <c r="A10" s="14" t="s">
        <v>21</v>
      </c>
      <c r="B10" s="10" t="s">
        <v>22</v>
      </c>
      <c r="C10" s="11">
        <v>108.4</v>
      </c>
      <c r="D10" s="12" t="s">
        <v>23</v>
      </c>
      <c r="E10" s="12">
        <v>116.91</v>
      </c>
      <c r="F10" s="11">
        <f t="shared" si="0"/>
        <v>12673.044</v>
      </c>
    </row>
    <row r="11" spans="1:7" ht="102">
      <c r="A11" s="9" t="s">
        <v>24</v>
      </c>
      <c r="B11" s="10" t="s">
        <v>25</v>
      </c>
      <c r="C11" s="11">
        <v>5.6589999999999998</v>
      </c>
      <c r="D11" s="12" t="s">
        <v>14</v>
      </c>
      <c r="E11" s="12">
        <v>5489.66</v>
      </c>
      <c r="F11" s="11">
        <f t="shared" si="0"/>
        <v>31065.985939999999</v>
      </c>
    </row>
    <row r="12" spans="1:7" ht="89.25">
      <c r="A12" s="14" t="s">
        <v>26</v>
      </c>
      <c r="B12" s="10" t="s">
        <v>27</v>
      </c>
      <c r="C12" s="11">
        <v>0.55000000000000004</v>
      </c>
      <c r="D12" s="12" t="s">
        <v>28</v>
      </c>
      <c r="E12" s="12">
        <v>65841.84</v>
      </c>
      <c r="F12" s="11">
        <f t="shared" si="0"/>
        <v>36213.012000000002</v>
      </c>
    </row>
    <row r="13" spans="1:7" ht="18.75">
      <c r="A13" s="9">
        <v>10</v>
      </c>
      <c r="B13" s="15" t="s">
        <v>29</v>
      </c>
      <c r="C13" s="11"/>
      <c r="D13" s="12"/>
      <c r="E13" s="12"/>
      <c r="F13" s="11"/>
    </row>
    <row r="14" spans="1:7" ht="15.75">
      <c r="A14" s="9" t="s">
        <v>30</v>
      </c>
      <c r="B14" s="10" t="s">
        <v>31</v>
      </c>
      <c r="C14" s="11">
        <v>16.25</v>
      </c>
      <c r="D14" s="12" t="s">
        <v>14</v>
      </c>
      <c r="E14" s="12">
        <v>880.61</v>
      </c>
      <c r="F14" s="11">
        <f t="shared" si="0"/>
        <v>14309.9125</v>
      </c>
    </row>
    <row r="15" spans="1:7" ht="15.75">
      <c r="A15" s="9" t="s">
        <v>32</v>
      </c>
      <c r="B15" s="10" t="s">
        <v>33</v>
      </c>
      <c r="C15" s="11">
        <v>4.96</v>
      </c>
      <c r="D15" s="12" t="s">
        <v>14</v>
      </c>
      <c r="E15" s="12">
        <v>450.47</v>
      </c>
      <c r="F15" s="11">
        <f t="shared" si="0"/>
        <v>2234.3312000000001</v>
      </c>
    </row>
    <row r="16" spans="1:7" ht="15.75">
      <c r="A16" s="9" t="s">
        <v>34</v>
      </c>
      <c r="B16" s="10" t="s">
        <v>35</v>
      </c>
      <c r="C16" s="11">
        <v>30.9</v>
      </c>
      <c r="D16" s="12" t="s">
        <v>14</v>
      </c>
      <c r="E16" s="12">
        <v>831.81</v>
      </c>
      <c r="F16" s="11">
        <f t="shared" si="0"/>
        <v>25702.928999999996</v>
      </c>
    </row>
    <row r="17" spans="1:6" ht="15.75">
      <c r="A17" s="9" t="s">
        <v>36</v>
      </c>
      <c r="B17" s="10" t="s">
        <v>37</v>
      </c>
      <c r="C17" s="11">
        <v>11.06</v>
      </c>
      <c r="D17" s="12" t="s">
        <v>14</v>
      </c>
      <c r="E17" s="12">
        <v>513.67999999999995</v>
      </c>
      <c r="F17" s="11">
        <f t="shared" si="0"/>
        <v>5681.3008</v>
      </c>
    </row>
    <row r="18" spans="1:6" ht="15.75">
      <c r="A18" s="9" t="s">
        <v>38</v>
      </c>
      <c r="B18" s="10" t="s">
        <v>39</v>
      </c>
      <c r="C18" s="11">
        <v>64.430000000000007</v>
      </c>
      <c r="D18" s="12" t="s">
        <v>14</v>
      </c>
      <c r="E18" s="12">
        <v>177.16</v>
      </c>
      <c r="F18" s="11">
        <f t="shared" si="0"/>
        <v>11414.418800000001</v>
      </c>
    </row>
    <row r="19" spans="1:6">
      <c r="A19" s="16"/>
      <c r="B19" s="17"/>
      <c r="C19" s="17"/>
      <c r="D19" s="17"/>
      <c r="E19" s="17"/>
      <c r="F19" s="18">
        <f>SUM(F5:F18)</f>
        <v>251078.19844000001</v>
      </c>
    </row>
    <row r="20" spans="1:6">
      <c r="A20" s="19"/>
      <c r="B20" s="20"/>
      <c r="C20" s="20"/>
      <c r="D20" s="20"/>
      <c r="E20" s="20"/>
      <c r="F20" s="21"/>
    </row>
    <row r="21" spans="1:6">
      <c r="A21" s="19"/>
      <c r="B21" s="20"/>
      <c r="C21" s="20"/>
      <c r="D21" s="20"/>
      <c r="E21" s="20"/>
      <c r="F21" s="21"/>
    </row>
    <row r="22" spans="1:6" ht="41.25" customHeight="1">
      <c r="B22" s="22" t="s">
        <v>40</v>
      </c>
      <c r="C22" s="22"/>
      <c r="D22" s="22"/>
      <c r="E22" s="22"/>
      <c r="F22" s="22"/>
    </row>
  </sheetData>
  <mergeCells count="5">
    <mergeCell ref="A1:F1"/>
    <mergeCell ref="A2:F2"/>
    <mergeCell ref="A3:F3"/>
    <mergeCell ref="B19:E19"/>
    <mergeCell ref="B22:F22"/>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G22"/>
  <sheetViews>
    <sheetView topLeftCell="A16" workbookViewId="0">
      <selection sqref="A1:XFD1048576"/>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0" customHeight="1">
      <c r="A3" s="6" t="s">
        <v>72</v>
      </c>
      <c r="B3" s="6"/>
      <c r="C3" s="6"/>
      <c r="D3" s="6"/>
      <c r="E3" s="6"/>
      <c r="F3" s="6"/>
      <c r="G3" s="7"/>
    </row>
    <row r="4" spans="1:7">
      <c r="A4" s="8" t="s">
        <v>3</v>
      </c>
      <c r="B4" s="8" t="s">
        <v>4</v>
      </c>
      <c r="C4" s="8" t="s">
        <v>5</v>
      </c>
      <c r="D4" s="8" t="s">
        <v>6</v>
      </c>
      <c r="E4" s="8" t="s">
        <v>7</v>
      </c>
      <c r="F4" s="8" t="s">
        <v>8</v>
      </c>
    </row>
    <row r="5" spans="1:7" ht="114.75">
      <c r="A5" s="9" t="s">
        <v>9</v>
      </c>
      <c r="B5" s="10" t="s">
        <v>73</v>
      </c>
      <c r="C5" s="11">
        <v>65.92</v>
      </c>
      <c r="D5" s="12" t="s">
        <v>11</v>
      </c>
      <c r="E5" s="12">
        <v>120.53</v>
      </c>
      <c r="F5" s="11">
        <f t="shared" ref="F5:F18" si="0">E5*C5</f>
        <v>7945.3375999999998</v>
      </c>
    </row>
    <row r="6" spans="1:7" ht="78" customHeight="1">
      <c r="A6" s="9" t="s">
        <v>12</v>
      </c>
      <c r="B6" s="10" t="s">
        <v>13</v>
      </c>
      <c r="C6" s="11">
        <v>6.2</v>
      </c>
      <c r="D6" s="12" t="s">
        <v>11</v>
      </c>
      <c r="E6" s="12">
        <v>223.35</v>
      </c>
      <c r="F6" s="11">
        <f t="shared" si="0"/>
        <v>1384.77</v>
      </c>
    </row>
    <row r="7" spans="1:7" ht="63.75">
      <c r="A7" s="9" t="s">
        <v>15</v>
      </c>
      <c r="B7" s="10" t="s">
        <v>16</v>
      </c>
      <c r="C7" s="11">
        <v>10.33</v>
      </c>
      <c r="D7" s="12" t="s">
        <v>14</v>
      </c>
      <c r="E7" s="12">
        <v>1149.1199999999999</v>
      </c>
      <c r="F7" s="11">
        <f t="shared" si="0"/>
        <v>11870.409599999999</v>
      </c>
    </row>
    <row r="8" spans="1:7" ht="102">
      <c r="A8" s="9" t="s">
        <v>74</v>
      </c>
      <c r="B8" s="10" t="s">
        <v>18</v>
      </c>
      <c r="C8" s="11">
        <v>8.68</v>
      </c>
      <c r="D8" s="12" t="s">
        <v>14</v>
      </c>
      <c r="E8" s="12">
        <v>5358.83</v>
      </c>
      <c r="F8" s="11">
        <f t="shared" si="0"/>
        <v>46514.644399999997</v>
      </c>
    </row>
    <row r="9" spans="1:7" ht="89.25">
      <c r="A9" s="9" t="s">
        <v>19</v>
      </c>
      <c r="B9" s="10" t="s">
        <v>20</v>
      </c>
      <c r="C9" s="12">
        <v>22.302399999999999</v>
      </c>
      <c r="D9" s="12" t="s">
        <v>14</v>
      </c>
      <c r="E9" s="12">
        <v>2502.14</v>
      </c>
      <c r="F9" s="35">
        <f t="shared" si="0"/>
        <v>55803.727135999994</v>
      </c>
    </row>
    <row r="10" spans="1:7" ht="63.75">
      <c r="A10" s="14" t="s">
        <v>21</v>
      </c>
      <c r="B10" s="10" t="s">
        <v>22</v>
      </c>
      <c r="C10" s="12">
        <v>189.73509999999999</v>
      </c>
      <c r="D10" s="12" t="s">
        <v>23</v>
      </c>
      <c r="E10" s="12">
        <v>245.79</v>
      </c>
      <c r="F10" s="35">
        <f t="shared" si="0"/>
        <v>46634.990228999995</v>
      </c>
    </row>
    <row r="11" spans="1:7" ht="102">
      <c r="A11" s="14" t="s">
        <v>24</v>
      </c>
      <c r="B11" s="10" t="s">
        <v>67</v>
      </c>
      <c r="C11" s="11">
        <v>9.1999999999999993</v>
      </c>
      <c r="D11" s="12" t="s">
        <v>14</v>
      </c>
      <c r="E11" s="12">
        <v>5489.66</v>
      </c>
      <c r="F11" s="11">
        <f>E11*C11</f>
        <v>50504.871999999996</v>
      </c>
    </row>
    <row r="12" spans="1:7" ht="89.25">
      <c r="A12" s="14" t="s">
        <v>26</v>
      </c>
      <c r="B12" s="10" t="s">
        <v>27</v>
      </c>
      <c r="C12" s="11">
        <v>0.81299999999999994</v>
      </c>
      <c r="D12" s="12" t="s">
        <v>28</v>
      </c>
      <c r="E12" s="12">
        <v>65841.84</v>
      </c>
      <c r="F12" s="11">
        <f t="shared" si="0"/>
        <v>53529.415919999992</v>
      </c>
    </row>
    <row r="13" spans="1:7" ht="18.75">
      <c r="A13" s="27">
        <v>10</v>
      </c>
      <c r="B13" s="15" t="s">
        <v>29</v>
      </c>
      <c r="C13" s="11"/>
      <c r="D13" s="12"/>
      <c r="E13" s="12"/>
      <c r="F13" s="11"/>
    </row>
    <row r="14" spans="1:7" ht="15.75" customHeight="1">
      <c r="A14" s="27">
        <v>11</v>
      </c>
      <c r="B14" s="10" t="s">
        <v>49</v>
      </c>
      <c r="C14" s="11">
        <v>6.2</v>
      </c>
      <c r="D14" s="12" t="s">
        <v>11</v>
      </c>
      <c r="E14" s="12">
        <v>450.47</v>
      </c>
      <c r="F14" s="11">
        <f t="shared" si="0"/>
        <v>2792.9140000000002</v>
      </c>
    </row>
    <row r="15" spans="1:7" ht="15.75" customHeight="1">
      <c r="A15" s="27">
        <v>12</v>
      </c>
      <c r="B15" s="10" t="s">
        <v>50</v>
      </c>
      <c r="C15" s="11">
        <v>19.68</v>
      </c>
      <c r="D15" s="12" t="s">
        <v>11</v>
      </c>
      <c r="E15" s="12">
        <v>880.61</v>
      </c>
      <c r="F15" s="11">
        <f t="shared" si="0"/>
        <v>17330.4048</v>
      </c>
    </row>
    <row r="16" spans="1:7" ht="15.75" customHeight="1">
      <c r="A16" s="27">
        <v>13</v>
      </c>
      <c r="B16" s="10" t="s">
        <v>75</v>
      </c>
      <c r="C16" s="11">
        <v>32.632449999999999</v>
      </c>
      <c r="D16" s="12" t="s">
        <v>11</v>
      </c>
      <c r="E16" s="12">
        <v>831.81</v>
      </c>
      <c r="F16" s="11">
        <f>E16*C16</f>
        <v>27143.998234499995</v>
      </c>
    </row>
    <row r="17" spans="1:6">
      <c r="A17" s="27">
        <v>14</v>
      </c>
      <c r="B17" s="10" t="s">
        <v>51</v>
      </c>
      <c r="C17" s="11">
        <v>15.76</v>
      </c>
      <c r="D17" s="12" t="s">
        <v>11</v>
      </c>
      <c r="E17" s="12">
        <v>513.67999999999995</v>
      </c>
      <c r="F17" s="11">
        <f t="shared" si="0"/>
        <v>8095.5967999999993</v>
      </c>
    </row>
    <row r="18" spans="1:6">
      <c r="A18" s="27">
        <v>15</v>
      </c>
      <c r="B18" s="10" t="s">
        <v>76</v>
      </c>
      <c r="C18" s="11">
        <v>65.92</v>
      </c>
      <c r="D18" s="12" t="s">
        <v>11</v>
      </c>
      <c r="E18" s="12">
        <v>177.16</v>
      </c>
      <c r="F18" s="11">
        <f t="shared" si="0"/>
        <v>11678.387199999999</v>
      </c>
    </row>
    <row r="19" spans="1:6">
      <c r="A19" s="16"/>
      <c r="B19" s="17"/>
      <c r="C19" s="17"/>
      <c r="D19" s="17"/>
      <c r="E19" s="17"/>
      <c r="F19" s="18">
        <f>SUM(F5:F18)</f>
        <v>341229.46791949996</v>
      </c>
    </row>
    <row r="20" spans="1:6">
      <c r="A20" s="19"/>
      <c r="B20" s="20"/>
      <c r="C20" s="20"/>
      <c r="D20" s="20"/>
      <c r="E20" s="20"/>
      <c r="F20" s="21"/>
    </row>
    <row r="21" spans="1:6">
      <c r="A21" s="19"/>
      <c r="B21" s="20"/>
      <c r="C21" s="20"/>
      <c r="D21" s="20"/>
      <c r="E21" s="20"/>
      <c r="F21" s="21"/>
    </row>
    <row r="22" spans="1:6" ht="50.25" customHeight="1">
      <c r="B22" s="22" t="s">
        <v>71</v>
      </c>
      <c r="C22" s="22"/>
      <c r="D22" s="22"/>
      <c r="E22" s="22"/>
      <c r="F22" s="22"/>
    </row>
  </sheetData>
  <mergeCells count="5">
    <mergeCell ref="A1:F1"/>
    <mergeCell ref="A2:F2"/>
    <mergeCell ref="A3:F3"/>
    <mergeCell ref="B19:E19"/>
    <mergeCell ref="B22:F22"/>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G23"/>
  <sheetViews>
    <sheetView topLeftCell="A13" workbookViewId="0">
      <selection sqref="A1:XFD1048576"/>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0" customHeight="1">
      <c r="A3" s="6" t="s">
        <v>185</v>
      </c>
      <c r="B3" s="6"/>
      <c r="C3" s="6"/>
      <c r="D3" s="6"/>
      <c r="E3" s="6"/>
      <c r="F3" s="6"/>
      <c r="G3" s="7"/>
    </row>
    <row r="4" spans="1:7">
      <c r="A4" s="8" t="s">
        <v>3</v>
      </c>
      <c r="B4" s="8" t="s">
        <v>4</v>
      </c>
      <c r="C4" s="8" t="s">
        <v>5</v>
      </c>
      <c r="D4" s="8" t="s">
        <v>6</v>
      </c>
      <c r="E4" s="8" t="s">
        <v>7</v>
      </c>
      <c r="F4" s="8" t="s">
        <v>8</v>
      </c>
    </row>
    <row r="5" spans="1:7" ht="27.75" customHeight="1">
      <c r="A5" s="12">
        <v>1</v>
      </c>
      <c r="B5" s="51" t="s">
        <v>100</v>
      </c>
      <c r="C5" s="12">
        <v>20</v>
      </c>
      <c r="D5" s="12" t="s">
        <v>56</v>
      </c>
      <c r="E5" s="12">
        <v>261.12</v>
      </c>
      <c r="F5" s="11">
        <f>E5*C5</f>
        <v>5222.3999999999996</v>
      </c>
    </row>
    <row r="6" spans="1:7" ht="27.75" customHeight="1">
      <c r="A6" s="12" t="s">
        <v>101</v>
      </c>
      <c r="B6" s="51" t="s">
        <v>102</v>
      </c>
      <c r="C6" s="12">
        <v>5.3596000000000004</v>
      </c>
      <c r="D6" s="12" t="s">
        <v>11</v>
      </c>
      <c r="E6" s="12">
        <v>688.52</v>
      </c>
      <c r="F6" s="11">
        <f>E6*C6</f>
        <v>3690.1917920000001</v>
      </c>
    </row>
    <row r="7" spans="1:7" ht="27.75" customHeight="1">
      <c r="A7" s="12" t="s">
        <v>186</v>
      </c>
      <c r="B7" s="51" t="s">
        <v>187</v>
      </c>
      <c r="C7" s="12">
        <v>13.72</v>
      </c>
      <c r="D7" s="12" t="s">
        <v>11</v>
      </c>
      <c r="E7" s="12">
        <v>155</v>
      </c>
      <c r="F7" s="11">
        <f>E7*C7</f>
        <v>2126.6</v>
      </c>
    </row>
    <row r="8" spans="1:7" ht="108">
      <c r="A8" s="9" t="s">
        <v>9</v>
      </c>
      <c r="B8" s="52" t="s">
        <v>73</v>
      </c>
      <c r="C8" s="11">
        <v>23.79</v>
      </c>
      <c r="D8" s="12" t="s">
        <v>11</v>
      </c>
      <c r="E8" s="12">
        <v>120.53</v>
      </c>
      <c r="F8" s="11">
        <f t="shared" ref="F8:F19" si="0">E8*C8</f>
        <v>2867.4087</v>
      </c>
    </row>
    <row r="9" spans="1:7" ht="78" customHeight="1">
      <c r="A9" s="9" t="s">
        <v>12</v>
      </c>
      <c r="B9" s="52" t="s">
        <v>13</v>
      </c>
      <c r="C9" s="11">
        <v>2.65</v>
      </c>
      <c r="D9" s="12" t="s">
        <v>11</v>
      </c>
      <c r="E9" s="12">
        <v>223.35</v>
      </c>
      <c r="F9" s="11">
        <f t="shared" si="0"/>
        <v>591.87749999999994</v>
      </c>
    </row>
    <row r="10" spans="1:7" ht="60">
      <c r="A10" s="9" t="s">
        <v>15</v>
      </c>
      <c r="B10" s="52" t="s">
        <v>16</v>
      </c>
      <c r="C10" s="11">
        <v>3.31</v>
      </c>
      <c r="D10" s="12" t="s">
        <v>14</v>
      </c>
      <c r="E10" s="12">
        <v>1149.1199999999999</v>
      </c>
      <c r="F10" s="11">
        <f t="shared" si="0"/>
        <v>3803.5871999999995</v>
      </c>
    </row>
    <row r="11" spans="1:7" ht="96">
      <c r="A11" s="9" t="s">
        <v>17</v>
      </c>
      <c r="B11" s="52" t="s">
        <v>108</v>
      </c>
      <c r="C11" s="11">
        <v>16</v>
      </c>
      <c r="D11" s="12" t="s">
        <v>14</v>
      </c>
      <c r="E11" s="12">
        <v>5829</v>
      </c>
      <c r="F11" s="11">
        <f t="shared" si="0"/>
        <v>93264</v>
      </c>
    </row>
    <row r="12" spans="1:7" ht="96">
      <c r="A12" s="9" t="s">
        <v>74</v>
      </c>
      <c r="B12" s="52" t="s">
        <v>18</v>
      </c>
      <c r="C12" s="11">
        <v>2</v>
      </c>
      <c r="D12" s="12" t="s">
        <v>14</v>
      </c>
      <c r="E12" s="12">
        <v>5358.83</v>
      </c>
      <c r="F12" s="11">
        <f t="shared" si="0"/>
        <v>10717.66</v>
      </c>
    </row>
    <row r="13" spans="1:7" ht="84">
      <c r="A13" s="14" t="s">
        <v>26</v>
      </c>
      <c r="B13" s="52" t="s">
        <v>27</v>
      </c>
      <c r="C13" s="11">
        <v>1.84</v>
      </c>
      <c r="D13" s="12" t="s">
        <v>28</v>
      </c>
      <c r="E13" s="12">
        <v>65841.84</v>
      </c>
      <c r="F13" s="11">
        <f t="shared" si="0"/>
        <v>121148.9856</v>
      </c>
    </row>
    <row r="14" spans="1:7" ht="18.75">
      <c r="A14" s="27">
        <v>10</v>
      </c>
      <c r="B14" s="15" t="s">
        <v>29</v>
      </c>
      <c r="C14" s="11"/>
      <c r="D14" s="12"/>
      <c r="E14" s="12"/>
      <c r="F14" s="11"/>
    </row>
    <row r="15" spans="1:7" ht="15.75" customHeight="1">
      <c r="A15" s="27">
        <v>11</v>
      </c>
      <c r="B15" s="10" t="s">
        <v>49</v>
      </c>
      <c r="C15" s="11">
        <v>2.65</v>
      </c>
      <c r="D15" s="12" t="s">
        <v>11</v>
      </c>
      <c r="E15" s="12">
        <v>430.89</v>
      </c>
      <c r="F15" s="11">
        <f t="shared" si="0"/>
        <v>1141.8584999999998</v>
      </c>
    </row>
    <row r="16" spans="1:7" ht="15.75" customHeight="1">
      <c r="A16" s="27">
        <v>12</v>
      </c>
      <c r="B16" s="10" t="s">
        <v>50</v>
      </c>
      <c r="C16" s="11">
        <v>14.17</v>
      </c>
      <c r="D16" s="12" t="s">
        <v>11</v>
      </c>
      <c r="E16" s="12">
        <v>842.32</v>
      </c>
      <c r="F16" s="11">
        <f t="shared" si="0"/>
        <v>11935.6744</v>
      </c>
    </row>
    <row r="17" spans="1:6" ht="15.75" customHeight="1">
      <c r="A17" s="27">
        <v>13</v>
      </c>
      <c r="B17" s="10" t="s">
        <v>75</v>
      </c>
      <c r="C17" s="11">
        <v>19.3</v>
      </c>
      <c r="D17" s="12" t="s">
        <v>11</v>
      </c>
      <c r="E17" s="12">
        <v>795.65</v>
      </c>
      <c r="F17" s="11">
        <f>E17*C17</f>
        <v>15356.045</v>
      </c>
    </row>
    <row r="18" spans="1:6">
      <c r="A18" s="27">
        <v>14</v>
      </c>
      <c r="B18" s="10" t="s">
        <v>51</v>
      </c>
      <c r="C18" s="11">
        <v>15.54</v>
      </c>
      <c r="D18" s="12" t="s">
        <v>11</v>
      </c>
      <c r="E18" s="12">
        <v>491.34</v>
      </c>
      <c r="F18" s="11">
        <f t="shared" si="0"/>
        <v>7635.4235999999992</v>
      </c>
    </row>
    <row r="19" spans="1:6">
      <c r="A19" s="27">
        <v>15</v>
      </c>
      <c r="B19" s="10" t="s">
        <v>76</v>
      </c>
      <c r="C19" s="11">
        <v>23.79</v>
      </c>
      <c r="D19" s="12" t="s">
        <v>11</v>
      </c>
      <c r="E19" s="12">
        <v>169.47</v>
      </c>
      <c r="F19" s="11">
        <f t="shared" si="0"/>
        <v>4031.6913</v>
      </c>
    </row>
    <row r="20" spans="1:6">
      <c r="A20" s="16"/>
      <c r="B20" s="17"/>
      <c r="C20" s="17"/>
      <c r="D20" s="17"/>
      <c r="E20" s="17"/>
      <c r="F20" s="18">
        <f>SUM(F5:F19)</f>
        <v>283533.40359199996</v>
      </c>
    </row>
    <row r="21" spans="1:6">
      <c r="A21" s="19"/>
      <c r="B21" s="20"/>
      <c r="C21" s="20"/>
      <c r="D21" s="20"/>
      <c r="E21" s="20"/>
      <c r="F21" s="21"/>
    </row>
    <row r="22" spans="1:6">
      <c r="A22" s="19"/>
      <c r="B22" s="20"/>
      <c r="C22" s="20"/>
      <c r="D22" s="20"/>
      <c r="E22" s="20"/>
      <c r="F22" s="21"/>
    </row>
    <row r="23" spans="1:6" ht="50.25" customHeight="1">
      <c r="B23" s="22" t="s">
        <v>71</v>
      </c>
      <c r="C23" s="22"/>
      <c r="D23" s="22"/>
      <c r="E23" s="22"/>
      <c r="F23" s="22"/>
    </row>
  </sheetData>
  <mergeCells count="5">
    <mergeCell ref="A1:F1"/>
    <mergeCell ref="A2:F2"/>
    <mergeCell ref="A3:F3"/>
    <mergeCell ref="B20:E20"/>
    <mergeCell ref="B23:F23"/>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I25"/>
  <sheetViews>
    <sheetView topLeftCell="A13" workbookViewId="0">
      <selection activeCell="E16" sqref="E16"/>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45" customHeight="1">
      <c r="A3" s="6" t="s">
        <v>179</v>
      </c>
      <c r="B3" s="6"/>
      <c r="C3" s="6"/>
      <c r="D3" s="6"/>
      <c r="E3" s="6"/>
      <c r="F3" s="6"/>
      <c r="G3" s="6"/>
      <c r="H3" s="6"/>
      <c r="I3" s="7"/>
    </row>
    <row r="4" spans="1:9">
      <c r="A4" s="8" t="s">
        <v>3</v>
      </c>
      <c r="B4" s="8" t="s">
        <v>4</v>
      </c>
      <c r="C4" s="8">
        <v>1</v>
      </c>
      <c r="D4" s="8">
        <v>2</v>
      </c>
      <c r="E4" s="8" t="s">
        <v>5</v>
      </c>
      <c r="F4" s="8" t="s">
        <v>6</v>
      </c>
      <c r="G4" s="8" t="s">
        <v>7</v>
      </c>
      <c r="H4" s="8" t="s">
        <v>8</v>
      </c>
    </row>
    <row r="5" spans="1:9" ht="21">
      <c r="A5" s="9">
        <v>1</v>
      </c>
      <c r="B5" s="9" t="s">
        <v>180</v>
      </c>
      <c r="C5" s="9"/>
      <c r="D5" s="9">
        <v>2</v>
      </c>
      <c r="E5" s="9">
        <f>C5+D5</f>
        <v>2</v>
      </c>
      <c r="F5" s="9" t="s">
        <v>56</v>
      </c>
      <c r="G5" s="9">
        <v>272.99</v>
      </c>
      <c r="H5" s="9">
        <f>G5*E5</f>
        <v>545.98</v>
      </c>
    </row>
    <row r="6" spans="1:9" ht="114.75">
      <c r="A6" s="9" t="s">
        <v>9</v>
      </c>
      <c r="B6" s="10" t="s">
        <v>10</v>
      </c>
      <c r="C6" s="11">
        <v>30.06</v>
      </c>
      <c r="D6" s="12">
        <v>18.059999999999999</v>
      </c>
      <c r="E6" s="9">
        <f t="shared" ref="E6:E20" si="0">C6+D6</f>
        <v>48.12</v>
      </c>
      <c r="F6" s="12" t="s">
        <v>11</v>
      </c>
      <c r="G6" s="12">
        <v>120.53</v>
      </c>
      <c r="H6" s="9">
        <f t="shared" ref="H6:H20" si="1">G6*E6</f>
        <v>5799.9035999999996</v>
      </c>
    </row>
    <row r="7" spans="1:9" ht="89.25">
      <c r="A7" s="9" t="s">
        <v>12</v>
      </c>
      <c r="B7" s="13" t="s">
        <v>13</v>
      </c>
      <c r="C7" s="11">
        <v>2.66</v>
      </c>
      <c r="D7" s="12">
        <v>4.5199999999999996</v>
      </c>
      <c r="E7" s="9">
        <f t="shared" si="0"/>
        <v>7.18</v>
      </c>
      <c r="F7" s="12" t="s">
        <v>14</v>
      </c>
      <c r="G7" s="12">
        <v>223.35</v>
      </c>
      <c r="H7" s="9">
        <f t="shared" si="1"/>
        <v>1603.6529999999998</v>
      </c>
    </row>
    <row r="8" spans="1:9" ht="63.75">
      <c r="A8" s="9" t="s">
        <v>15</v>
      </c>
      <c r="B8" s="10" t="s">
        <v>16</v>
      </c>
      <c r="C8" s="11">
        <v>4.43</v>
      </c>
      <c r="D8" s="12">
        <v>7.59</v>
      </c>
      <c r="E8" s="9">
        <f t="shared" si="0"/>
        <v>12.02</v>
      </c>
      <c r="F8" s="12" t="s">
        <v>14</v>
      </c>
      <c r="G8" s="12">
        <v>1149.1199999999999</v>
      </c>
      <c r="H8" s="9">
        <f t="shared" si="1"/>
        <v>13812.422399999998</v>
      </c>
    </row>
    <row r="9" spans="1:9" ht="102">
      <c r="A9" s="9" t="s">
        <v>17</v>
      </c>
      <c r="B9" s="10" t="s">
        <v>18</v>
      </c>
      <c r="C9" s="11">
        <v>3.7</v>
      </c>
      <c r="D9" s="12"/>
      <c r="E9" s="9">
        <f t="shared" si="0"/>
        <v>3.7</v>
      </c>
      <c r="F9" s="12" t="s">
        <v>14</v>
      </c>
      <c r="G9" s="12">
        <v>5358.83</v>
      </c>
      <c r="H9" s="9">
        <f t="shared" si="1"/>
        <v>19827.671000000002</v>
      </c>
    </row>
    <row r="10" spans="1:9" ht="89.25">
      <c r="A10" s="9" t="s">
        <v>19</v>
      </c>
      <c r="B10" s="10" t="s">
        <v>20</v>
      </c>
      <c r="C10" s="11">
        <v>9.56</v>
      </c>
      <c r="D10" s="12"/>
      <c r="E10" s="9">
        <f t="shared" si="0"/>
        <v>9.56</v>
      </c>
      <c r="F10" s="12" t="s">
        <v>14</v>
      </c>
      <c r="G10" s="12">
        <v>2502.14</v>
      </c>
      <c r="H10" s="9">
        <f t="shared" si="1"/>
        <v>23920.4584</v>
      </c>
    </row>
    <row r="11" spans="1:9" ht="63.75">
      <c r="A11" s="14" t="s">
        <v>21</v>
      </c>
      <c r="B11" s="10" t="s">
        <v>22</v>
      </c>
      <c r="C11" s="11">
        <v>81.3</v>
      </c>
      <c r="D11" s="12"/>
      <c r="E11" s="9">
        <f t="shared" si="0"/>
        <v>81.3</v>
      </c>
      <c r="F11" s="12" t="s">
        <v>23</v>
      </c>
      <c r="G11" s="12">
        <v>234.61</v>
      </c>
      <c r="H11" s="9">
        <f t="shared" si="1"/>
        <v>19073.793000000001</v>
      </c>
    </row>
    <row r="12" spans="1:9" ht="102">
      <c r="A12" s="14" t="s">
        <v>24</v>
      </c>
      <c r="B12" s="10" t="s">
        <v>67</v>
      </c>
      <c r="C12" s="12">
        <v>3.5</v>
      </c>
      <c r="D12" s="12"/>
      <c r="E12" s="9">
        <f t="shared" si="0"/>
        <v>3.5</v>
      </c>
      <c r="F12" s="12" t="s">
        <v>11</v>
      </c>
      <c r="G12" s="12">
        <v>5489.86</v>
      </c>
      <c r="H12" s="9">
        <f t="shared" si="1"/>
        <v>19214.509999999998</v>
      </c>
    </row>
    <row r="13" spans="1:9" ht="89.25">
      <c r="A13" s="14" t="s">
        <v>26</v>
      </c>
      <c r="B13" s="10" t="s">
        <v>27</v>
      </c>
      <c r="C13" s="12">
        <v>6.3E-2</v>
      </c>
      <c r="D13" s="12"/>
      <c r="E13" s="9">
        <f t="shared" si="0"/>
        <v>6.3E-2</v>
      </c>
      <c r="F13" s="12" t="s">
        <v>28</v>
      </c>
      <c r="G13" s="12">
        <v>65841.84</v>
      </c>
      <c r="H13" s="9">
        <f t="shared" si="1"/>
        <v>4148.0359200000003</v>
      </c>
    </row>
    <row r="14" spans="1:9" ht="102">
      <c r="A14" s="9" t="s">
        <v>181</v>
      </c>
      <c r="B14" s="10" t="s">
        <v>25</v>
      </c>
      <c r="C14" s="12"/>
      <c r="D14" s="12">
        <v>50.15</v>
      </c>
      <c r="E14" s="9">
        <f t="shared" si="0"/>
        <v>50.15</v>
      </c>
      <c r="F14" s="12" t="s">
        <v>11</v>
      </c>
      <c r="G14" s="12">
        <v>5829</v>
      </c>
      <c r="H14" s="9">
        <f t="shared" si="1"/>
        <v>292324.34999999998</v>
      </c>
    </row>
    <row r="15" spans="1:9" ht="18.75">
      <c r="A15" s="9">
        <v>11</v>
      </c>
      <c r="B15" s="15" t="s">
        <v>29</v>
      </c>
      <c r="C15" s="11"/>
      <c r="D15" s="12"/>
      <c r="E15" s="9"/>
      <c r="F15" s="12"/>
      <c r="G15" s="12"/>
      <c r="H15" s="9"/>
    </row>
    <row r="16" spans="1:9" ht="15.75">
      <c r="A16" s="9" t="s">
        <v>30</v>
      </c>
      <c r="B16" s="10" t="s">
        <v>109</v>
      </c>
      <c r="C16" s="11">
        <v>2.66</v>
      </c>
      <c r="D16" s="12">
        <v>4.5199999999999996</v>
      </c>
      <c r="E16" s="9">
        <f t="shared" si="0"/>
        <v>7.18</v>
      </c>
      <c r="F16" s="12" t="s">
        <v>14</v>
      </c>
      <c r="G16" s="12">
        <v>450.47</v>
      </c>
      <c r="H16" s="9">
        <f t="shared" si="1"/>
        <v>3234.3746000000001</v>
      </c>
    </row>
    <row r="17" spans="1:8" ht="15.75">
      <c r="A17" s="9" t="s">
        <v>32</v>
      </c>
      <c r="B17" s="10" t="s">
        <v>110</v>
      </c>
      <c r="C17" s="11">
        <v>8.2799999999999994</v>
      </c>
      <c r="D17" s="12">
        <v>21.54</v>
      </c>
      <c r="E17" s="9">
        <f t="shared" si="0"/>
        <v>29.82</v>
      </c>
      <c r="F17" s="12" t="s">
        <v>14</v>
      </c>
      <c r="G17" s="12">
        <v>880.61</v>
      </c>
      <c r="H17" s="9">
        <f t="shared" si="1"/>
        <v>26259.790199999999</v>
      </c>
    </row>
    <row r="18" spans="1:8" ht="15.75">
      <c r="A18" s="9" t="s">
        <v>34</v>
      </c>
      <c r="B18" s="10" t="s">
        <v>182</v>
      </c>
      <c r="C18" s="11">
        <v>14</v>
      </c>
      <c r="D18" s="12">
        <v>7.59</v>
      </c>
      <c r="E18" s="9">
        <f t="shared" si="0"/>
        <v>21.59</v>
      </c>
      <c r="F18" s="12" t="s">
        <v>14</v>
      </c>
      <c r="G18" s="12">
        <v>764.29</v>
      </c>
      <c r="H18" s="9">
        <f t="shared" si="1"/>
        <v>16501.021099999998</v>
      </c>
    </row>
    <row r="19" spans="1:8" ht="15.75">
      <c r="A19" s="9" t="s">
        <v>36</v>
      </c>
      <c r="B19" s="10" t="s">
        <v>183</v>
      </c>
      <c r="C19" s="11">
        <v>6.4</v>
      </c>
      <c r="D19" s="12">
        <v>43.08</v>
      </c>
      <c r="E19" s="9">
        <f t="shared" si="0"/>
        <v>49.48</v>
      </c>
      <c r="F19" s="12" t="s">
        <v>14</v>
      </c>
      <c r="G19" s="12">
        <v>513.67999999999995</v>
      </c>
      <c r="H19" s="9">
        <f t="shared" si="1"/>
        <v>25416.886399999996</v>
      </c>
    </row>
    <row r="20" spans="1:8" ht="15.75">
      <c r="A20" s="9" t="s">
        <v>38</v>
      </c>
      <c r="B20" s="10" t="s">
        <v>39</v>
      </c>
      <c r="C20" s="11">
        <v>30.06</v>
      </c>
      <c r="D20" s="12">
        <v>18.059999999999999</v>
      </c>
      <c r="E20" s="9">
        <f t="shared" si="0"/>
        <v>48.12</v>
      </c>
      <c r="F20" s="12" t="s">
        <v>14</v>
      </c>
      <c r="G20" s="12">
        <v>177.16</v>
      </c>
      <c r="H20" s="9">
        <f t="shared" si="1"/>
        <v>8524.9391999999989</v>
      </c>
    </row>
    <row r="21" spans="1:8">
      <c r="A21" s="16"/>
      <c r="B21" s="38" t="s">
        <v>83</v>
      </c>
      <c r="C21" s="39"/>
      <c r="D21" s="39"/>
      <c r="E21" s="39"/>
      <c r="F21" s="39"/>
      <c r="G21" s="40"/>
      <c r="H21" s="18">
        <f>SUM(H6:H20)</f>
        <v>479661.80881999998</v>
      </c>
    </row>
    <row r="22" spans="1:8">
      <c r="A22" s="19"/>
      <c r="B22" s="20"/>
      <c r="C22" s="20"/>
      <c r="D22" s="20"/>
      <c r="E22" s="20"/>
      <c r="F22" s="20"/>
      <c r="G22" s="20"/>
      <c r="H22" s="21"/>
    </row>
    <row r="23" spans="1:8">
      <c r="A23" s="19"/>
      <c r="B23" s="22" t="s">
        <v>184</v>
      </c>
      <c r="C23" s="22"/>
      <c r="D23" s="22"/>
      <c r="E23" s="22"/>
      <c r="F23" s="22"/>
      <c r="G23" s="22"/>
      <c r="H23" s="22"/>
    </row>
    <row r="24" spans="1:8">
      <c r="B24" s="22"/>
      <c r="C24" s="22"/>
      <c r="D24" s="22"/>
      <c r="E24" s="22"/>
      <c r="F24" s="22"/>
      <c r="G24" s="22"/>
      <c r="H24" s="22"/>
    </row>
    <row r="25" spans="1:8">
      <c r="B25" s="22"/>
      <c r="C25" s="22"/>
      <c r="D25" s="22"/>
      <c r="E25" s="22"/>
      <c r="F25" s="22"/>
      <c r="G25" s="22"/>
      <c r="H25" s="22"/>
    </row>
  </sheetData>
  <mergeCells count="5">
    <mergeCell ref="B23:H25"/>
    <mergeCell ref="A1:H1"/>
    <mergeCell ref="A2:H2"/>
    <mergeCell ref="A3:H3"/>
    <mergeCell ref="B21:G21"/>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G22"/>
  <sheetViews>
    <sheetView topLeftCell="A13" workbookViewId="0">
      <selection sqref="A1:XFD1048576"/>
    </sheetView>
  </sheetViews>
  <sheetFormatPr defaultRowHeight="15"/>
  <cols>
    <col min="1" max="1" width="8.7109375" customWidth="1"/>
    <col min="2" max="2" width="45.5703125" customWidth="1"/>
    <col min="3" max="3" width="10.28515625" customWidth="1"/>
    <col min="4" max="5" width="11.5703125" customWidth="1"/>
    <col min="6" max="6" width="13.85546875" customWidth="1"/>
  </cols>
  <sheetData>
    <row r="1" spans="1:7" ht="18.75">
      <c r="A1" s="1" t="s">
        <v>0</v>
      </c>
      <c r="B1" s="2"/>
      <c r="C1" s="2"/>
      <c r="D1" s="2"/>
      <c r="E1" s="2"/>
      <c r="F1" s="2"/>
      <c r="G1" s="3"/>
    </row>
    <row r="2" spans="1:7" ht="18.75">
      <c r="A2" s="4" t="s">
        <v>1</v>
      </c>
      <c r="B2" s="5"/>
      <c r="C2" s="5"/>
      <c r="D2" s="5"/>
      <c r="E2" s="5"/>
      <c r="F2" s="5"/>
      <c r="G2" s="3"/>
    </row>
    <row r="3" spans="1:7" ht="31.5" customHeight="1">
      <c r="A3" s="6" t="s">
        <v>114</v>
      </c>
      <c r="B3" s="6"/>
      <c r="C3" s="6"/>
      <c r="D3" s="6"/>
      <c r="E3" s="6"/>
      <c r="F3" s="6"/>
      <c r="G3" s="7"/>
    </row>
    <row r="4" spans="1:7">
      <c r="A4" s="8" t="s">
        <v>3</v>
      </c>
      <c r="B4" s="8" t="s">
        <v>4</v>
      </c>
      <c r="C4" s="8" t="s">
        <v>5</v>
      </c>
      <c r="D4" s="8" t="s">
        <v>6</v>
      </c>
      <c r="E4" s="8" t="s">
        <v>7</v>
      </c>
      <c r="F4" s="8" t="s">
        <v>8</v>
      </c>
    </row>
    <row r="5" spans="1:7" ht="25.5">
      <c r="A5" s="12">
        <v>1</v>
      </c>
      <c r="B5" s="10" t="s">
        <v>115</v>
      </c>
      <c r="C5" s="11">
        <v>25</v>
      </c>
      <c r="D5" s="12" t="s">
        <v>56</v>
      </c>
      <c r="E5" s="12">
        <v>272.99</v>
      </c>
      <c r="F5" s="11">
        <f>E5*C5</f>
        <v>6824.75</v>
      </c>
    </row>
    <row r="6" spans="1:7" ht="114.75">
      <c r="A6" s="9" t="s">
        <v>9</v>
      </c>
      <c r="B6" s="10" t="s">
        <v>10</v>
      </c>
      <c r="C6" s="11">
        <v>144.41999999999999</v>
      </c>
      <c r="D6" s="12" t="s">
        <v>11</v>
      </c>
      <c r="E6" s="12">
        <v>120.53</v>
      </c>
      <c r="F6" s="11">
        <f t="shared" ref="F6:F19" si="0">E6*C6</f>
        <v>17406.942599999998</v>
      </c>
    </row>
    <row r="7" spans="1:7" ht="89.25">
      <c r="A7" s="9" t="s">
        <v>12</v>
      </c>
      <c r="B7" s="13" t="s">
        <v>13</v>
      </c>
      <c r="C7" s="11">
        <v>12.74</v>
      </c>
      <c r="D7" s="12" t="s">
        <v>14</v>
      </c>
      <c r="E7" s="12">
        <v>223.35</v>
      </c>
      <c r="F7" s="11">
        <f t="shared" si="0"/>
        <v>2845.4789999999998</v>
      </c>
    </row>
    <row r="8" spans="1:7" ht="63.75">
      <c r="A8" s="9" t="s">
        <v>15</v>
      </c>
      <c r="B8" s="10" t="s">
        <v>16</v>
      </c>
      <c r="C8" s="11">
        <v>21.24</v>
      </c>
      <c r="D8" s="12" t="s">
        <v>14</v>
      </c>
      <c r="E8" s="12">
        <v>1149.1199999999999</v>
      </c>
      <c r="F8" s="11">
        <f t="shared" si="0"/>
        <v>24407.308799999995</v>
      </c>
    </row>
    <row r="9" spans="1:7" ht="102">
      <c r="A9" s="9" t="s">
        <v>17</v>
      </c>
      <c r="B9" s="10" t="s">
        <v>18</v>
      </c>
      <c r="C9" s="11">
        <v>18.406099999999999</v>
      </c>
      <c r="D9" s="12" t="s">
        <v>14</v>
      </c>
      <c r="E9" s="12">
        <v>5829</v>
      </c>
      <c r="F9" s="11">
        <f t="shared" si="0"/>
        <v>107289.15689999999</v>
      </c>
    </row>
    <row r="10" spans="1:7" ht="89.25">
      <c r="A10" s="9" t="s">
        <v>19</v>
      </c>
      <c r="B10" s="10" t="s">
        <v>20</v>
      </c>
      <c r="C10" s="11">
        <v>50.970999999999997</v>
      </c>
      <c r="D10" s="12" t="s">
        <v>14</v>
      </c>
      <c r="E10" s="12">
        <v>2502.14</v>
      </c>
      <c r="F10" s="11">
        <f t="shared" si="0"/>
        <v>127536.57793999999</v>
      </c>
    </row>
    <row r="11" spans="1:7" ht="63.75">
      <c r="A11" s="14" t="s">
        <v>21</v>
      </c>
      <c r="B11" s="10" t="s">
        <v>22</v>
      </c>
      <c r="C11" s="11">
        <v>269.41000000000003</v>
      </c>
      <c r="D11" s="12" t="s">
        <v>23</v>
      </c>
      <c r="E11" s="12">
        <v>234.61</v>
      </c>
      <c r="F11" s="11">
        <f t="shared" si="0"/>
        <v>63206.280100000011</v>
      </c>
    </row>
    <row r="12" spans="1:7" ht="102">
      <c r="A12" s="9" t="s">
        <v>116</v>
      </c>
      <c r="B12" s="10" t="s">
        <v>108</v>
      </c>
      <c r="C12" s="11">
        <v>16.989999999999998</v>
      </c>
      <c r="D12" s="12" t="s">
        <v>14</v>
      </c>
      <c r="E12" s="12">
        <v>5489.86</v>
      </c>
      <c r="F12" s="11">
        <f t="shared" si="0"/>
        <v>93272.72139999998</v>
      </c>
    </row>
    <row r="13" spans="1:7" ht="89.25">
      <c r="A13" s="14" t="s">
        <v>26</v>
      </c>
      <c r="B13" s="10" t="s">
        <v>27</v>
      </c>
      <c r="C13" s="11">
        <v>1.65</v>
      </c>
      <c r="D13" s="12" t="s">
        <v>28</v>
      </c>
      <c r="E13" s="12">
        <v>63762.52</v>
      </c>
      <c r="F13" s="11">
        <f t="shared" si="0"/>
        <v>105208.158</v>
      </c>
    </row>
    <row r="14" spans="1:7" ht="18.75">
      <c r="A14" s="9">
        <v>12</v>
      </c>
      <c r="B14" s="15" t="s">
        <v>29</v>
      </c>
      <c r="C14" s="11"/>
      <c r="D14" s="12"/>
      <c r="E14" s="12"/>
      <c r="F14" s="11"/>
    </row>
    <row r="15" spans="1:7" ht="15.75">
      <c r="A15" s="9" t="s">
        <v>30</v>
      </c>
      <c r="B15" s="10" t="s">
        <v>88</v>
      </c>
      <c r="C15" s="11">
        <v>12.74</v>
      </c>
      <c r="D15" s="12" t="s">
        <v>14</v>
      </c>
      <c r="E15" s="12">
        <v>418.87</v>
      </c>
      <c r="F15" s="11">
        <f t="shared" si="0"/>
        <v>5336.4038</v>
      </c>
    </row>
    <row r="16" spans="1:7" ht="15.75">
      <c r="A16" s="9" t="s">
        <v>32</v>
      </c>
      <c r="B16" s="10" t="s">
        <v>89</v>
      </c>
      <c r="C16" s="11">
        <v>43.84</v>
      </c>
      <c r="D16" s="12" t="s">
        <v>14</v>
      </c>
      <c r="E16" s="12">
        <v>907.32</v>
      </c>
      <c r="F16" s="11">
        <f t="shared" si="0"/>
        <v>39776.908800000005</v>
      </c>
    </row>
    <row r="17" spans="1:6" ht="15.75">
      <c r="A17" s="9" t="s">
        <v>34</v>
      </c>
      <c r="B17" s="10" t="s">
        <v>90</v>
      </c>
      <c r="C17" s="11">
        <v>72.209999999999994</v>
      </c>
      <c r="D17" s="12" t="s">
        <v>14</v>
      </c>
      <c r="E17" s="12">
        <v>863.23</v>
      </c>
      <c r="F17" s="11">
        <f t="shared" si="0"/>
        <v>62333.838299999996</v>
      </c>
    </row>
    <row r="18" spans="1:6" ht="15.75">
      <c r="A18" s="9" t="s">
        <v>36</v>
      </c>
      <c r="B18" s="10" t="s">
        <v>91</v>
      </c>
      <c r="C18" s="11">
        <v>31.17</v>
      </c>
      <c r="D18" s="12" t="s">
        <v>14</v>
      </c>
      <c r="E18" s="12">
        <v>541.66999999999996</v>
      </c>
      <c r="F18" s="11">
        <f t="shared" si="0"/>
        <v>16883.853899999998</v>
      </c>
    </row>
    <row r="19" spans="1:6" ht="15.75">
      <c r="A19" s="9" t="s">
        <v>38</v>
      </c>
      <c r="B19" s="10" t="s">
        <v>39</v>
      </c>
      <c r="C19" s="11">
        <v>144.41999999999999</v>
      </c>
      <c r="D19" s="12" t="s">
        <v>14</v>
      </c>
      <c r="E19" s="12">
        <v>177.18</v>
      </c>
      <c r="F19" s="11">
        <f t="shared" si="0"/>
        <v>25588.335599999999</v>
      </c>
    </row>
    <row r="20" spans="1:6">
      <c r="A20" s="16"/>
      <c r="B20" s="17"/>
      <c r="C20" s="17"/>
      <c r="D20" s="17"/>
      <c r="E20" s="17"/>
      <c r="F20" s="18">
        <f>SUM(F5:F19)</f>
        <v>697916.71513999975</v>
      </c>
    </row>
    <row r="21" spans="1:6">
      <c r="A21" s="19"/>
      <c r="B21" s="20"/>
      <c r="C21" s="20"/>
      <c r="D21" s="20"/>
      <c r="E21" s="20"/>
      <c r="F21" s="21"/>
    </row>
    <row r="22" spans="1:6" ht="41.25" customHeight="1">
      <c r="B22" s="22" t="s">
        <v>40</v>
      </c>
      <c r="C22" s="22"/>
      <c r="D22" s="22"/>
      <c r="E22" s="22"/>
      <c r="F22" s="22"/>
    </row>
  </sheetData>
  <mergeCells count="5">
    <mergeCell ref="A1:F1"/>
    <mergeCell ref="A2:F2"/>
    <mergeCell ref="A3:F3"/>
    <mergeCell ref="B20:E20"/>
    <mergeCell ref="B22:F22"/>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I23"/>
  <sheetViews>
    <sheetView topLeftCell="A19" workbookViewId="0">
      <selection sqref="A1:XFD1048576"/>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30.75" customHeight="1">
      <c r="A3" s="6" t="s">
        <v>53</v>
      </c>
      <c r="B3" s="6"/>
      <c r="C3" s="6"/>
      <c r="D3" s="6"/>
      <c r="E3" s="6"/>
      <c r="F3" s="6"/>
      <c r="G3" s="6"/>
      <c r="H3" s="6"/>
      <c r="I3" s="7"/>
    </row>
    <row r="4" spans="1:9">
      <c r="A4" s="8" t="s">
        <v>3</v>
      </c>
      <c r="B4" s="8" t="s">
        <v>4</v>
      </c>
      <c r="C4" s="8">
        <v>1</v>
      </c>
      <c r="D4" s="8">
        <v>2</v>
      </c>
      <c r="E4" s="8" t="s">
        <v>5</v>
      </c>
      <c r="F4" s="8" t="s">
        <v>6</v>
      </c>
      <c r="G4" s="8" t="s">
        <v>7</v>
      </c>
      <c r="H4" s="8" t="s">
        <v>8</v>
      </c>
    </row>
    <row r="5" spans="1:9" ht="50.25" customHeight="1">
      <c r="A5" s="31" t="s">
        <v>54</v>
      </c>
      <c r="B5" s="32" t="s">
        <v>55</v>
      </c>
      <c r="C5" s="11">
        <v>2</v>
      </c>
      <c r="D5" s="33">
        <v>1</v>
      </c>
      <c r="E5" s="11">
        <v>25.49</v>
      </c>
      <c r="F5" s="33" t="s">
        <v>56</v>
      </c>
      <c r="G5" s="33">
        <v>422.21</v>
      </c>
      <c r="H5" s="11">
        <f>G5*E5</f>
        <v>10762.132899999999</v>
      </c>
    </row>
    <row r="6" spans="1:9" ht="50.25" customHeight="1">
      <c r="A6" s="31" t="s">
        <v>57</v>
      </c>
      <c r="B6" s="32" t="s">
        <v>58</v>
      </c>
      <c r="C6" s="11"/>
      <c r="D6" s="33"/>
      <c r="E6" s="11">
        <v>36.82</v>
      </c>
      <c r="F6" s="12" t="s">
        <v>11</v>
      </c>
      <c r="G6" s="33">
        <v>688.92</v>
      </c>
      <c r="H6" s="11">
        <f t="shared" ref="H6:H19" si="0">G6*E6</f>
        <v>25366.0344</v>
      </c>
    </row>
    <row r="7" spans="1:9" ht="114.75">
      <c r="A7" s="9" t="s">
        <v>59</v>
      </c>
      <c r="B7" s="10" t="s">
        <v>10</v>
      </c>
      <c r="C7" s="11">
        <v>9.06</v>
      </c>
      <c r="D7" s="12">
        <v>19.739999999999998</v>
      </c>
      <c r="E7" s="11">
        <v>73.63</v>
      </c>
      <c r="F7" s="12" t="s">
        <v>11</v>
      </c>
      <c r="G7" s="12">
        <v>120.53</v>
      </c>
      <c r="H7" s="11">
        <f t="shared" si="0"/>
        <v>8874.6238999999987</v>
      </c>
    </row>
    <row r="8" spans="1:9" ht="89.25">
      <c r="A8" s="9" t="s">
        <v>60</v>
      </c>
      <c r="B8" s="13" t="s">
        <v>45</v>
      </c>
      <c r="C8" s="11">
        <v>0.56999999999999995</v>
      </c>
      <c r="D8" s="12">
        <v>7.82</v>
      </c>
      <c r="E8" s="11">
        <v>8.5</v>
      </c>
      <c r="F8" s="12" t="s">
        <v>14</v>
      </c>
      <c r="G8" s="12">
        <v>223.35</v>
      </c>
      <c r="H8" s="11">
        <f t="shared" si="0"/>
        <v>1898.4749999999999</v>
      </c>
    </row>
    <row r="9" spans="1:9" ht="63.75">
      <c r="A9" s="9" t="s">
        <v>61</v>
      </c>
      <c r="B9" s="10" t="s">
        <v>16</v>
      </c>
      <c r="C9" s="11">
        <v>0.95</v>
      </c>
      <c r="D9" s="12">
        <v>13.14</v>
      </c>
      <c r="E9" s="11">
        <v>14.16</v>
      </c>
      <c r="F9" s="12" t="s">
        <v>14</v>
      </c>
      <c r="G9" s="12">
        <v>1149.1199999999999</v>
      </c>
      <c r="H9" s="11">
        <f t="shared" si="0"/>
        <v>16271.539199999999</v>
      </c>
    </row>
    <row r="10" spans="1:9" ht="102">
      <c r="A10" s="9" t="s">
        <v>62</v>
      </c>
      <c r="B10" s="10" t="s">
        <v>25</v>
      </c>
      <c r="C10" s="11">
        <v>3.18</v>
      </c>
      <c r="D10" s="12"/>
      <c r="E10" s="11">
        <v>11.33</v>
      </c>
      <c r="F10" s="12" t="s">
        <v>14</v>
      </c>
      <c r="G10" s="12">
        <v>5829</v>
      </c>
      <c r="H10" s="11">
        <f t="shared" si="0"/>
        <v>66042.570000000007</v>
      </c>
    </row>
    <row r="11" spans="1:9" ht="89.25">
      <c r="A11" s="9" t="s">
        <v>63</v>
      </c>
      <c r="B11" s="10" t="s">
        <v>64</v>
      </c>
      <c r="C11" s="11">
        <v>3.4</v>
      </c>
      <c r="D11" s="12"/>
      <c r="E11" s="11">
        <v>25.49</v>
      </c>
      <c r="F11" s="12" t="s">
        <v>14</v>
      </c>
      <c r="G11" s="12">
        <v>2502.14</v>
      </c>
      <c r="H11" s="11">
        <f t="shared" si="0"/>
        <v>63779.548599999995</v>
      </c>
    </row>
    <row r="12" spans="1:9" ht="63.75">
      <c r="A12" s="14" t="s">
        <v>65</v>
      </c>
      <c r="B12" s="10" t="s">
        <v>22</v>
      </c>
      <c r="C12" s="11">
        <v>15.36</v>
      </c>
      <c r="D12" s="12"/>
      <c r="E12" s="11">
        <v>235.32</v>
      </c>
      <c r="F12" s="12" t="s">
        <v>23</v>
      </c>
      <c r="G12" s="12">
        <v>245.79</v>
      </c>
      <c r="H12" s="11">
        <f t="shared" si="0"/>
        <v>57839.302799999998</v>
      </c>
    </row>
    <row r="13" spans="1:9" ht="102">
      <c r="A13" s="14" t="s">
        <v>66</v>
      </c>
      <c r="B13" s="10" t="s">
        <v>67</v>
      </c>
      <c r="C13" s="11">
        <v>1.52</v>
      </c>
      <c r="D13" s="12">
        <v>12.04</v>
      </c>
      <c r="E13" s="11">
        <v>16.989999999999998</v>
      </c>
      <c r="F13" s="12" t="s">
        <v>14</v>
      </c>
      <c r="G13" s="12">
        <v>5489.86</v>
      </c>
      <c r="H13" s="11">
        <f t="shared" si="0"/>
        <v>93272.72139999998</v>
      </c>
    </row>
    <row r="14" spans="1:9" ht="89.25">
      <c r="A14" s="14" t="s">
        <v>68</v>
      </c>
      <c r="B14" s="10" t="s">
        <v>27</v>
      </c>
      <c r="C14" s="11">
        <v>0.19</v>
      </c>
      <c r="D14" s="12"/>
      <c r="E14" s="11">
        <v>1.65</v>
      </c>
      <c r="F14" s="12" t="s">
        <v>28</v>
      </c>
      <c r="G14" s="12">
        <v>65841.84</v>
      </c>
      <c r="H14" s="11">
        <f t="shared" si="0"/>
        <v>108639.03599999999</v>
      </c>
    </row>
    <row r="15" spans="1:9" ht="18.75">
      <c r="A15" s="9">
        <v>11</v>
      </c>
      <c r="B15" s="15" t="s">
        <v>29</v>
      </c>
      <c r="C15" s="11"/>
      <c r="D15" s="34"/>
      <c r="E15" s="11"/>
      <c r="F15" s="12"/>
      <c r="G15" s="12"/>
      <c r="H15" s="11">
        <f t="shared" si="0"/>
        <v>0</v>
      </c>
    </row>
    <row r="16" spans="1:9" ht="15.75">
      <c r="A16" s="9">
        <v>12</v>
      </c>
      <c r="B16" s="10" t="s">
        <v>69</v>
      </c>
      <c r="C16" s="11">
        <v>0.56999999999999995</v>
      </c>
      <c r="D16" s="12">
        <v>7.82</v>
      </c>
      <c r="E16" s="11">
        <v>8.5</v>
      </c>
      <c r="F16" s="12" t="s">
        <v>14</v>
      </c>
      <c r="G16" s="12">
        <v>461.12</v>
      </c>
      <c r="H16" s="11">
        <f t="shared" si="0"/>
        <v>3919.52</v>
      </c>
    </row>
    <row r="17" spans="1:8" ht="15.75">
      <c r="A17" s="9">
        <v>13</v>
      </c>
      <c r="B17" s="10" t="s">
        <v>50</v>
      </c>
      <c r="C17" s="11">
        <v>3.7</v>
      </c>
      <c r="D17" s="12">
        <v>5.18</v>
      </c>
      <c r="E17" s="11">
        <v>22.37</v>
      </c>
      <c r="F17" s="12" t="s">
        <v>14</v>
      </c>
      <c r="G17" s="12">
        <v>778.47</v>
      </c>
      <c r="H17" s="11">
        <f t="shared" si="0"/>
        <v>17414.373900000002</v>
      </c>
    </row>
    <row r="18" spans="1:8" ht="15.75">
      <c r="A18" s="9">
        <v>14</v>
      </c>
      <c r="B18" s="10" t="s">
        <v>35</v>
      </c>
      <c r="C18" s="11">
        <v>4.3499999999999996</v>
      </c>
      <c r="D18" s="12">
        <v>13.14</v>
      </c>
      <c r="E18" s="11">
        <v>39.65</v>
      </c>
      <c r="F18" s="12" t="s">
        <v>14</v>
      </c>
      <c r="G18" s="12">
        <v>637.20000000000005</v>
      </c>
      <c r="H18" s="11">
        <f t="shared" si="0"/>
        <v>25264.98</v>
      </c>
    </row>
    <row r="19" spans="1:8" ht="15.75">
      <c r="A19" s="9">
        <v>15</v>
      </c>
      <c r="B19" s="10" t="s">
        <v>70</v>
      </c>
      <c r="C19" s="11">
        <v>4.2</v>
      </c>
      <c r="D19" s="12">
        <v>10.35</v>
      </c>
      <c r="E19" s="11">
        <v>24.36</v>
      </c>
      <c r="F19" s="12" t="s">
        <v>14</v>
      </c>
      <c r="G19" s="12">
        <v>518.12</v>
      </c>
      <c r="H19" s="11">
        <f t="shared" si="0"/>
        <v>12621.403200000001</v>
      </c>
    </row>
    <row r="20" spans="1:8" ht="15.75">
      <c r="A20" s="9">
        <v>16</v>
      </c>
      <c r="B20" s="10" t="s">
        <v>39</v>
      </c>
      <c r="C20" s="11">
        <v>9.06</v>
      </c>
      <c r="D20" s="12">
        <v>19.739999999999998</v>
      </c>
      <c r="E20" s="11">
        <v>135.94</v>
      </c>
      <c r="F20" s="12" t="s">
        <v>14</v>
      </c>
      <c r="G20" s="12">
        <v>169.46</v>
      </c>
      <c r="H20" s="11">
        <f>G20*E20</f>
        <v>23036.392400000001</v>
      </c>
    </row>
    <row r="21" spans="1:8">
      <c r="A21" s="16"/>
      <c r="B21" s="17"/>
      <c r="C21" s="17"/>
      <c r="D21" s="17"/>
      <c r="E21" s="17"/>
      <c r="F21" s="17"/>
      <c r="G21" s="17"/>
      <c r="H21" s="11">
        <f>SUM(H5:H20)</f>
        <v>535002.65369999991</v>
      </c>
    </row>
    <row r="22" spans="1:8">
      <c r="A22" s="19"/>
      <c r="B22" s="20"/>
      <c r="C22" s="20"/>
      <c r="D22" s="20"/>
      <c r="E22" s="20"/>
      <c r="F22" s="20"/>
      <c r="G22" s="20"/>
      <c r="H22" s="21"/>
    </row>
    <row r="23" spans="1:8" ht="41.25" customHeight="1">
      <c r="B23" s="22" t="s">
        <v>71</v>
      </c>
      <c r="C23" s="22"/>
      <c r="D23" s="22"/>
      <c r="E23" s="22"/>
      <c r="F23" s="22"/>
      <c r="G23" s="22"/>
      <c r="H23" s="22"/>
    </row>
  </sheetData>
  <mergeCells count="5">
    <mergeCell ref="A1:H1"/>
    <mergeCell ref="A2:H2"/>
    <mergeCell ref="A3:H3"/>
    <mergeCell ref="B21:G21"/>
    <mergeCell ref="B23:H23"/>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I17"/>
  <sheetViews>
    <sheetView topLeftCell="A13" workbookViewId="0">
      <selection activeCell="F5" sqref="F5"/>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33" customHeight="1">
      <c r="A3" s="23" t="s">
        <v>41</v>
      </c>
      <c r="B3" s="24"/>
      <c r="C3" s="24"/>
      <c r="D3" s="24"/>
      <c r="E3" s="24"/>
      <c r="F3" s="24"/>
      <c r="G3" s="24"/>
      <c r="H3" s="25"/>
      <c r="I3" s="7"/>
    </row>
    <row r="4" spans="1:9">
      <c r="A4" s="8" t="s">
        <v>3</v>
      </c>
      <c r="B4" s="8" t="s">
        <v>4</v>
      </c>
      <c r="C4" s="8">
        <v>1</v>
      </c>
      <c r="D4" s="8">
        <v>2</v>
      </c>
      <c r="E4" s="8" t="s">
        <v>42</v>
      </c>
      <c r="F4" s="8" t="s">
        <v>6</v>
      </c>
      <c r="G4" s="8" t="s">
        <v>7</v>
      </c>
      <c r="H4" s="8" t="s">
        <v>8</v>
      </c>
    </row>
    <row r="5" spans="1:9" ht="114.75">
      <c r="A5" s="9" t="s">
        <v>43</v>
      </c>
      <c r="B5" s="10" t="s">
        <v>10</v>
      </c>
      <c r="C5" s="12">
        <v>13.28</v>
      </c>
      <c r="D5" s="12">
        <v>20.87</v>
      </c>
      <c r="E5" s="9">
        <v>178.42</v>
      </c>
      <c r="F5" s="12" t="s">
        <v>11</v>
      </c>
      <c r="G5" s="12">
        <v>120.53</v>
      </c>
      <c r="H5" s="26">
        <f t="shared" ref="H5:H14" si="0">G5*E5</f>
        <v>21504.962599999999</v>
      </c>
    </row>
    <row r="6" spans="1:9" ht="89.25">
      <c r="A6" s="9" t="s">
        <v>44</v>
      </c>
      <c r="B6" s="13" t="s">
        <v>45</v>
      </c>
      <c r="C6" s="12">
        <v>4.96</v>
      </c>
      <c r="D6" s="12">
        <v>7.79</v>
      </c>
      <c r="E6" s="9">
        <v>35.68</v>
      </c>
      <c r="F6" s="12" t="s">
        <v>14</v>
      </c>
      <c r="G6" s="12">
        <v>223.35</v>
      </c>
      <c r="H6" s="26">
        <f t="shared" si="0"/>
        <v>7969.1279999999997</v>
      </c>
    </row>
    <row r="7" spans="1:9" ht="63.75">
      <c r="A7" s="9" t="s">
        <v>46</v>
      </c>
      <c r="B7" s="10" t="s">
        <v>16</v>
      </c>
      <c r="C7" s="12">
        <v>8.33</v>
      </c>
      <c r="D7" s="12">
        <v>13.08</v>
      </c>
      <c r="E7" s="9">
        <v>59.47</v>
      </c>
      <c r="F7" s="12" t="s">
        <v>14</v>
      </c>
      <c r="G7" s="12">
        <v>1149.1199999999999</v>
      </c>
      <c r="H7" s="26">
        <f t="shared" si="0"/>
        <v>68338.166399999987</v>
      </c>
    </row>
    <row r="8" spans="1:9" ht="76.5">
      <c r="A8" s="9" t="s">
        <v>47</v>
      </c>
      <c r="B8" s="10" t="s">
        <v>48</v>
      </c>
      <c r="C8" s="12">
        <v>9.91</v>
      </c>
      <c r="D8" s="12">
        <v>15.58</v>
      </c>
      <c r="E8" s="9">
        <v>59.47</v>
      </c>
      <c r="F8" s="12" t="s">
        <v>14</v>
      </c>
      <c r="G8" s="12">
        <v>5829</v>
      </c>
      <c r="H8" s="26">
        <f t="shared" si="0"/>
        <v>346650.63</v>
      </c>
    </row>
    <row r="9" spans="1:9" ht="18.75">
      <c r="A9" s="27">
        <v>5</v>
      </c>
      <c r="B9" s="15" t="s">
        <v>29</v>
      </c>
      <c r="C9" s="12"/>
      <c r="D9" s="12"/>
      <c r="E9" s="9"/>
      <c r="F9" s="12"/>
      <c r="G9" s="12"/>
      <c r="H9" s="26">
        <f t="shared" si="0"/>
        <v>0</v>
      </c>
    </row>
    <row r="10" spans="1:9" ht="15.75">
      <c r="A10" s="9">
        <v>6</v>
      </c>
      <c r="B10" s="10" t="s">
        <v>49</v>
      </c>
      <c r="C10" s="12">
        <v>4.96</v>
      </c>
      <c r="D10" s="12">
        <v>7.79</v>
      </c>
      <c r="E10" s="9">
        <v>35.68</v>
      </c>
      <c r="F10" s="12" t="s">
        <v>14</v>
      </c>
      <c r="G10" s="12">
        <v>461.12</v>
      </c>
      <c r="H10" s="26">
        <f t="shared" si="0"/>
        <v>16452.761600000002</v>
      </c>
    </row>
    <row r="11" spans="1:9" ht="15.75">
      <c r="A11" s="9">
        <v>7</v>
      </c>
      <c r="B11" s="10" t="s">
        <v>50</v>
      </c>
      <c r="C11" s="12">
        <v>4.26</v>
      </c>
      <c r="D11" s="12">
        <v>6.7</v>
      </c>
      <c r="E11" s="9">
        <v>25.57</v>
      </c>
      <c r="F11" s="12" t="s">
        <v>14</v>
      </c>
      <c r="G11" s="12">
        <v>778.47</v>
      </c>
      <c r="H11" s="26">
        <f t="shared" si="0"/>
        <v>19905.477900000002</v>
      </c>
    </row>
    <row r="12" spans="1:9" ht="15.75">
      <c r="A12" s="9">
        <v>7</v>
      </c>
      <c r="B12" s="10" t="s">
        <v>35</v>
      </c>
      <c r="C12" s="12">
        <v>8.33</v>
      </c>
      <c r="D12" s="12">
        <v>13.08</v>
      </c>
      <c r="E12" s="9">
        <v>59.47</v>
      </c>
      <c r="F12" s="12" t="s">
        <v>14</v>
      </c>
      <c r="G12" s="12">
        <v>637.20000000000005</v>
      </c>
      <c r="H12" s="26">
        <f t="shared" si="0"/>
        <v>37894.284</v>
      </c>
    </row>
    <row r="13" spans="1:9" ht="15.75">
      <c r="A13" s="9">
        <v>8</v>
      </c>
      <c r="B13" s="10" t="s">
        <v>51</v>
      </c>
      <c r="C13" s="12">
        <v>8.52</v>
      </c>
      <c r="D13" s="12">
        <v>13.4</v>
      </c>
      <c r="E13" s="9">
        <v>51.15</v>
      </c>
      <c r="F13" s="12" t="s">
        <v>14</v>
      </c>
      <c r="G13" s="12">
        <v>415.77</v>
      </c>
      <c r="H13" s="26">
        <f t="shared" si="0"/>
        <v>21266.635499999997</v>
      </c>
    </row>
    <row r="14" spans="1:9" ht="15.75">
      <c r="A14" s="9">
        <v>9</v>
      </c>
      <c r="B14" s="10" t="s">
        <v>39</v>
      </c>
      <c r="C14" s="12">
        <v>13.28</v>
      </c>
      <c r="D14" s="12">
        <v>20.87</v>
      </c>
      <c r="E14" s="9">
        <v>178.42</v>
      </c>
      <c r="F14" s="12" t="s">
        <v>14</v>
      </c>
      <c r="G14" s="12">
        <v>169.46</v>
      </c>
      <c r="H14" s="26">
        <f t="shared" si="0"/>
        <v>30235.053199999998</v>
      </c>
    </row>
    <row r="15" spans="1:9">
      <c r="A15" s="16"/>
      <c r="B15" s="28"/>
      <c r="C15" s="29"/>
      <c r="D15" s="29"/>
      <c r="E15" s="29"/>
      <c r="F15" s="29"/>
      <c r="G15" s="30"/>
      <c r="H15" s="18">
        <f>SUM(H5:H14)</f>
        <v>570217.09919999994</v>
      </c>
    </row>
    <row r="16" spans="1:9">
      <c r="A16" s="19"/>
      <c r="B16" s="20"/>
      <c r="C16" s="20"/>
      <c r="D16" s="20"/>
      <c r="E16" s="20"/>
      <c r="F16" s="20"/>
      <c r="G16" s="20"/>
      <c r="H16" s="21"/>
    </row>
    <row r="17" spans="2:8" ht="50.25" customHeight="1">
      <c r="B17" s="22" t="s">
        <v>52</v>
      </c>
      <c r="C17" s="22"/>
      <c r="D17" s="22"/>
      <c r="E17" s="22"/>
      <c r="F17" s="22"/>
      <c r="G17" s="22"/>
      <c r="H17" s="22"/>
    </row>
  </sheetData>
  <mergeCells count="5">
    <mergeCell ref="A1:H1"/>
    <mergeCell ref="A2:H2"/>
    <mergeCell ref="A3:H3"/>
    <mergeCell ref="B15:G15"/>
    <mergeCell ref="B17:H17"/>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I21"/>
  <sheetViews>
    <sheetView topLeftCell="A13" workbookViewId="0">
      <selection sqref="A1:XFD1048576"/>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24" customHeight="1">
      <c r="A3" s="6" t="s">
        <v>107</v>
      </c>
      <c r="B3" s="6"/>
      <c r="C3" s="6"/>
      <c r="D3" s="6"/>
      <c r="E3" s="6"/>
      <c r="F3" s="6"/>
      <c r="G3" s="6"/>
      <c r="H3" s="6"/>
      <c r="I3" s="7"/>
    </row>
    <row r="4" spans="1:9">
      <c r="A4" s="8" t="s">
        <v>3</v>
      </c>
      <c r="B4" s="8" t="s">
        <v>4</v>
      </c>
      <c r="C4" s="8">
        <v>1</v>
      </c>
      <c r="D4" s="8">
        <v>2</v>
      </c>
      <c r="E4" s="8" t="s">
        <v>5</v>
      </c>
      <c r="F4" s="8" t="s">
        <v>6</v>
      </c>
      <c r="G4" s="8" t="s">
        <v>7</v>
      </c>
      <c r="H4" s="8" t="s">
        <v>8</v>
      </c>
    </row>
    <row r="5" spans="1:9" ht="114.75">
      <c r="A5" s="9" t="s">
        <v>43</v>
      </c>
      <c r="B5" s="10" t="s">
        <v>10</v>
      </c>
      <c r="C5" s="11">
        <v>29.73</v>
      </c>
      <c r="D5" s="9">
        <v>5.25</v>
      </c>
      <c r="E5" s="9">
        <v>5.35</v>
      </c>
      <c r="F5" s="12" t="s">
        <v>11</v>
      </c>
      <c r="G5" s="12">
        <v>120.53</v>
      </c>
      <c r="H5" s="11">
        <f t="shared" ref="H5:H18" si="0">G5*E5</f>
        <v>644.83549999999991</v>
      </c>
    </row>
    <row r="6" spans="1:9" ht="89.25">
      <c r="A6" s="9" t="s">
        <v>44</v>
      </c>
      <c r="B6" s="13" t="s">
        <v>13</v>
      </c>
      <c r="C6" s="11">
        <v>2.48</v>
      </c>
      <c r="D6" s="9">
        <v>5.25</v>
      </c>
      <c r="E6" s="9">
        <v>0.45</v>
      </c>
      <c r="F6" s="12" t="s">
        <v>14</v>
      </c>
      <c r="G6" s="12">
        <v>223.35</v>
      </c>
      <c r="H6" s="11">
        <f t="shared" si="0"/>
        <v>100.50749999999999</v>
      </c>
    </row>
    <row r="7" spans="1:9" ht="63.75">
      <c r="A7" s="9" t="s">
        <v>46</v>
      </c>
      <c r="B7" s="10" t="s">
        <v>16</v>
      </c>
      <c r="C7" s="11">
        <v>4.13</v>
      </c>
      <c r="D7" s="9">
        <v>5.25</v>
      </c>
      <c r="E7" s="9">
        <v>0.75</v>
      </c>
      <c r="F7" s="12" t="s">
        <v>14</v>
      </c>
      <c r="G7" s="12">
        <v>1149.1199999999999</v>
      </c>
      <c r="H7" s="11">
        <f t="shared" si="0"/>
        <v>861.83999999999992</v>
      </c>
    </row>
    <row r="8" spans="1:9" ht="102">
      <c r="A8" s="9" t="s">
        <v>78</v>
      </c>
      <c r="B8" s="10" t="s">
        <v>18</v>
      </c>
      <c r="C8" s="11">
        <v>3.26</v>
      </c>
      <c r="D8" s="9">
        <v>5.25</v>
      </c>
      <c r="E8" s="9">
        <v>2.2999999999999998</v>
      </c>
      <c r="F8" s="12" t="s">
        <v>14</v>
      </c>
      <c r="G8" s="12">
        <v>5358.83</v>
      </c>
      <c r="H8" s="11">
        <f t="shared" si="0"/>
        <v>12325.308999999999</v>
      </c>
    </row>
    <row r="9" spans="1:9" ht="89.25">
      <c r="A9" s="9" t="s">
        <v>79</v>
      </c>
      <c r="B9" s="10" t="s">
        <v>20</v>
      </c>
      <c r="C9" s="11">
        <v>8.65</v>
      </c>
      <c r="D9" s="9">
        <v>5.25</v>
      </c>
      <c r="E9" s="9">
        <v>1.982</v>
      </c>
      <c r="F9" s="12" t="s">
        <v>14</v>
      </c>
      <c r="G9" s="12">
        <v>2502.14</v>
      </c>
      <c r="H9" s="11">
        <f t="shared" si="0"/>
        <v>4959.2414799999997</v>
      </c>
    </row>
    <row r="10" spans="1:9" ht="63.75">
      <c r="A10" s="14" t="s">
        <v>80</v>
      </c>
      <c r="B10" s="10" t="s">
        <v>22</v>
      </c>
      <c r="C10" s="11">
        <v>65.05</v>
      </c>
      <c r="D10" s="9">
        <v>5.25</v>
      </c>
      <c r="E10" s="9">
        <v>7.59</v>
      </c>
      <c r="F10" s="12" t="s">
        <v>23</v>
      </c>
      <c r="G10" s="12">
        <v>234.61</v>
      </c>
      <c r="H10" s="11">
        <f t="shared" si="0"/>
        <v>1780.6899000000001</v>
      </c>
    </row>
    <row r="11" spans="1:9" ht="102">
      <c r="A11" s="9" t="s">
        <v>81</v>
      </c>
      <c r="B11" s="10" t="s">
        <v>108</v>
      </c>
      <c r="C11" s="11">
        <v>0.79200000000000004</v>
      </c>
      <c r="D11" s="9">
        <v>5.25</v>
      </c>
      <c r="E11" s="9">
        <v>1.19</v>
      </c>
      <c r="F11" s="12" t="s">
        <v>14</v>
      </c>
      <c r="G11" s="12">
        <v>5489.86</v>
      </c>
      <c r="H11" s="11">
        <f>G11*E11</f>
        <v>6532.933399999999</v>
      </c>
    </row>
    <row r="12" spans="1:9" ht="89.25">
      <c r="A12" s="14" t="s">
        <v>82</v>
      </c>
      <c r="B12" s="10" t="s">
        <v>27</v>
      </c>
      <c r="C12" s="44">
        <v>8.6800000000000002E-2</v>
      </c>
      <c r="D12" s="9">
        <v>5.25</v>
      </c>
      <c r="E12" s="9">
        <v>0.12</v>
      </c>
      <c r="F12" s="12" t="s">
        <v>28</v>
      </c>
      <c r="G12" s="12">
        <v>65841.84</v>
      </c>
      <c r="H12" s="11">
        <f t="shared" si="0"/>
        <v>7901.0207999999993</v>
      </c>
    </row>
    <row r="13" spans="1:9" ht="18.75">
      <c r="A13" s="9">
        <v>9</v>
      </c>
      <c r="B13" s="15" t="s">
        <v>29</v>
      </c>
      <c r="C13" s="11"/>
      <c r="D13" s="9"/>
      <c r="E13" s="9"/>
      <c r="F13" s="12"/>
      <c r="G13" s="12"/>
      <c r="H13" s="11"/>
    </row>
    <row r="14" spans="1:9" ht="15.75">
      <c r="A14" s="9">
        <v>10</v>
      </c>
      <c r="B14" s="10" t="s">
        <v>109</v>
      </c>
      <c r="C14" s="11">
        <v>2.48</v>
      </c>
      <c r="D14" s="9">
        <v>5.25</v>
      </c>
      <c r="E14" s="9">
        <v>0.45</v>
      </c>
      <c r="F14" s="12" t="s">
        <v>14</v>
      </c>
      <c r="G14" s="12">
        <v>450.47</v>
      </c>
      <c r="H14" s="11">
        <f t="shared" si="0"/>
        <v>202.71150000000003</v>
      </c>
    </row>
    <row r="15" spans="1:9" ht="15.75">
      <c r="A15" s="9">
        <v>11</v>
      </c>
      <c r="B15" s="10" t="s">
        <v>110</v>
      </c>
      <c r="C15" s="11">
        <v>7.16</v>
      </c>
      <c r="D15" s="9">
        <v>5.25</v>
      </c>
      <c r="E15" s="9">
        <v>2.37</v>
      </c>
      <c r="F15" s="12" t="s">
        <v>14</v>
      </c>
      <c r="G15" s="12">
        <v>880.61</v>
      </c>
      <c r="H15" s="11">
        <f t="shared" si="0"/>
        <v>2087.0457000000001</v>
      </c>
    </row>
    <row r="16" spans="1:9" ht="15.75">
      <c r="A16" s="9">
        <v>12</v>
      </c>
      <c r="B16" s="10" t="s">
        <v>111</v>
      </c>
      <c r="C16" s="11">
        <v>12.78</v>
      </c>
      <c r="D16" s="9">
        <v>5.25</v>
      </c>
      <c r="E16" s="9">
        <v>3.55</v>
      </c>
      <c r="F16" s="12" t="s">
        <v>14</v>
      </c>
      <c r="G16" s="12">
        <v>831.81</v>
      </c>
      <c r="H16" s="11">
        <f t="shared" si="0"/>
        <v>2952.9254999999998</v>
      </c>
    </row>
    <row r="17" spans="1:8" ht="15.75">
      <c r="A17" s="9">
        <v>13</v>
      </c>
      <c r="B17" s="10" t="s">
        <v>112</v>
      </c>
      <c r="C17" s="11">
        <v>3.61</v>
      </c>
      <c r="D17" s="9">
        <v>5.25</v>
      </c>
      <c r="E17" s="9">
        <v>2.08</v>
      </c>
      <c r="F17" s="12" t="s">
        <v>14</v>
      </c>
      <c r="G17" s="12">
        <v>513.67999999999995</v>
      </c>
      <c r="H17" s="11">
        <f t="shared" si="0"/>
        <v>1068.4543999999999</v>
      </c>
    </row>
    <row r="18" spans="1:8" ht="15.75">
      <c r="A18" s="9">
        <v>14</v>
      </c>
      <c r="B18" s="10" t="s">
        <v>39</v>
      </c>
      <c r="C18" s="11">
        <v>29.73</v>
      </c>
      <c r="D18" s="9">
        <v>5.25</v>
      </c>
      <c r="E18" s="9">
        <v>5.35</v>
      </c>
      <c r="F18" s="12" t="s">
        <v>14</v>
      </c>
      <c r="G18" s="12">
        <v>177.16</v>
      </c>
      <c r="H18" s="11">
        <f t="shared" si="0"/>
        <v>947.80599999999993</v>
      </c>
    </row>
    <row r="19" spans="1:8">
      <c r="A19" s="16"/>
      <c r="B19" s="17"/>
      <c r="C19" s="17"/>
      <c r="D19" s="17"/>
      <c r="E19" s="17"/>
      <c r="F19" s="17"/>
      <c r="G19" s="17"/>
      <c r="H19" s="18">
        <f>SUM(H5:H18)</f>
        <v>42365.320679999997</v>
      </c>
    </row>
    <row r="20" spans="1:8">
      <c r="A20" s="19"/>
      <c r="B20" s="20"/>
      <c r="C20" s="20"/>
      <c r="D20" s="20"/>
      <c r="E20" s="20"/>
      <c r="F20" s="20"/>
      <c r="G20" s="20"/>
      <c r="H20" s="21"/>
    </row>
    <row r="21" spans="1:8" ht="63.75" customHeight="1">
      <c r="B21" s="22" t="s">
        <v>113</v>
      </c>
      <c r="C21" s="22"/>
      <c r="D21" s="22"/>
      <c r="E21" s="22"/>
      <c r="F21" s="22"/>
      <c r="G21" s="22"/>
      <c r="H21" s="22"/>
    </row>
  </sheetData>
  <mergeCells count="5">
    <mergeCell ref="A1:H1"/>
    <mergeCell ref="A2:H2"/>
    <mergeCell ref="A3:H3"/>
    <mergeCell ref="B19:G19"/>
    <mergeCell ref="B21:H21"/>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17"/>
  <sheetViews>
    <sheetView topLeftCell="A10" workbookViewId="0">
      <selection activeCell="B5" sqref="B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4.5" customHeight="1">
      <c r="A3" s="6" t="s">
        <v>122</v>
      </c>
      <c r="B3" s="6"/>
      <c r="C3" s="6"/>
      <c r="D3" s="6"/>
      <c r="E3" s="6"/>
      <c r="F3" s="6"/>
      <c r="G3" s="7"/>
    </row>
    <row r="4" spans="1:7">
      <c r="A4" s="8" t="s">
        <v>3</v>
      </c>
      <c r="B4" s="8" t="s">
        <v>4</v>
      </c>
      <c r="C4" s="8" t="s">
        <v>5</v>
      </c>
      <c r="D4" s="8" t="s">
        <v>6</v>
      </c>
      <c r="E4" s="8" t="s">
        <v>7</v>
      </c>
      <c r="F4" s="8" t="s">
        <v>8</v>
      </c>
    </row>
    <row r="5" spans="1:7" ht="114.75">
      <c r="A5" s="9" t="s">
        <v>43</v>
      </c>
      <c r="B5" s="10" t="s">
        <v>10</v>
      </c>
      <c r="C5" s="11">
        <v>160.86000000000001</v>
      </c>
      <c r="D5" s="12" t="s">
        <v>11</v>
      </c>
      <c r="E5" s="12">
        <v>120.53</v>
      </c>
      <c r="F5" s="11">
        <f>E5*C5</f>
        <v>19388.455800000003</v>
      </c>
    </row>
    <row r="6" spans="1:7" ht="89.25">
      <c r="A6" s="9" t="s">
        <v>44</v>
      </c>
      <c r="B6" s="13" t="s">
        <v>45</v>
      </c>
      <c r="C6" s="11">
        <v>51.71</v>
      </c>
      <c r="D6" s="12" t="s">
        <v>14</v>
      </c>
      <c r="E6" s="12">
        <v>223.35</v>
      </c>
      <c r="F6" s="11">
        <f t="shared" ref="F6:F13" si="0">E6*C6</f>
        <v>11549.4285</v>
      </c>
    </row>
    <row r="7" spans="1:7" ht="63.75">
      <c r="A7" s="9" t="s">
        <v>46</v>
      </c>
      <c r="B7" s="10" t="s">
        <v>16</v>
      </c>
      <c r="C7" s="11">
        <v>62.31</v>
      </c>
      <c r="D7" s="12" t="s">
        <v>14</v>
      </c>
      <c r="E7" s="12">
        <v>1149.1199999999999</v>
      </c>
      <c r="F7" s="11">
        <f t="shared" si="0"/>
        <v>71601.667199999996</v>
      </c>
    </row>
    <row r="8" spans="1:7" ht="102">
      <c r="A8" s="9" t="s">
        <v>47</v>
      </c>
      <c r="B8" s="10" t="s">
        <v>25</v>
      </c>
      <c r="C8" s="11">
        <v>62.31</v>
      </c>
      <c r="D8" s="12" t="s">
        <v>14</v>
      </c>
      <c r="E8" s="12">
        <v>5829</v>
      </c>
      <c r="F8" s="11">
        <f t="shared" si="0"/>
        <v>363204.99</v>
      </c>
    </row>
    <row r="9" spans="1:7" ht="18.75">
      <c r="A9" s="27">
        <v>5</v>
      </c>
      <c r="B9" s="15" t="s">
        <v>29</v>
      </c>
      <c r="C9" s="11"/>
      <c r="D9" s="12"/>
      <c r="E9" s="12"/>
      <c r="F9" s="11">
        <f t="shared" si="0"/>
        <v>0</v>
      </c>
    </row>
    <row r="10" spans="1:7">
      <c r="A10" s="27">
        <v>6</v>
      </c>
      <c r="B10" s="10" t="s">
        <v>97</v>
      </c>
      <c r="C10" s="11">
        <v>51.71</v>
      </c>
      <c r="D10" s="12" t="s">
        <v>11</v>
      </c>
      <c r="E10" s="12">
        <v>403.07</v>
      </c>
      <c r="F10" s="11">
        <f t="shared" si="0"/>
        <v>20842.7497</v>
      </c>
    </row>
    <row r="11" spans="1:7">
      <c r="A11" s="27">
        <v>7</v>
      </c>
      <c r="B11" s="10" t="s">
        <v>123</v>
      </c>
      <c r="C11" s="11">
        <v>26.3</v>
      </c>
      <c r="D11" s="12" t="s">
        <v>11</v>
      </c>
      <c r="E11" s="12">
        <v>907.32</v>
      </c>
      <c r="F11" s="11">
        <f t="shared" si="0"/>
        <v>23862.516000000003</v>
      </c>
    </row>
    <row r="12" spans="1:7">
      <c r="A12" s="27">
        <v>8</v>
      </c>
      <c r="B12" s="10" t="s">
        <v>124</v>
      </c>
      <c r="C12" s="11">
        <v>62.31</v>
      </c>
      <c r="D12" s="12" t="s">
        <v>11</v>
      </c>
      <c r="E12" s="12">
        <v>863.24</v>
      </c>
      <c r="F12" s="11">
        <f t="shared" si="0"/>
        <v>53788.484400000001</v>
      </c>
    </row>
    <row r="13" spans="1:7">
      <c r="A13" s="27">
        <v>9</v>
      </c>
      <c r="B13" s="10" t="s">
        <v>91</v>
      </c>
      <c r="C13" s="11">
        <v>52.61</v>
      </c>
      <c r="D13" s="12" t="s">
        <v>11</v>
      </c>
      <c r="E13" s="12">
        <v>541.66999999999996</v>
      </c>
      <c r="F13" s="11">
        <f t="shared" si="0"/>
        <v>28497.258699999998</v>
      </c>
    </row>
    <row r="14" spans="1:7">
      <c r="A14" s="16"/>
      <c r="B14" s="17"/>
      <c r="C14" s="17"/>
      <c r="D14" s="17"/>
      <c r="E14" s="17"/>
      <c r="F14" s="18">
        <f>SUM(F5:F13)</f>
        <v>592735.5503</v>
      </c>
    </row>
    <row r="15" spans="1:7">
      <c r="A15" s="19"/>
      <c r="B15" s="20"/>
      <c r="C15" s="20"/>
      <c r="D15" s="20"/>
      <c r="E15" s="20"/>
      <c r="F15" s="21"/>
    </row>
    <row r="16" spans="1:7">
      <c r="A16" s="19"/>
      <c r="B16" s="20"/>
      <c r="C16" s="20"/>
      <c r="D16" s="20"/>
      <c r="E16" s="20"/>
      <c r="F16" s="21"/>
    </row>
    <row r="17" spans="2:6" ht="41.25" customHeight="1">
      <c r="B17" s="22" t="s">
        <v>125</v>
      </c>
      <c r="C17" s="22"/>
      <c r="D17" s="22"/>
      <c r="E17" s="22"/>
      <c r="F17" s="22"/>
    </row>
  </sheetData>
  <mergeCells count="5">
    <mergeCell ref="A1:F1"/>
    <mergeCell ref="A2:F2"/>
    <mergeCell ref="A3:F3"/>
    <mergeCell ref="B14:E14"/>
    <mergeCell ref="B17:F17"/>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G22"/>
  <sheetViews>
    <sheetView topLeftCell="A13" workbookViewId="0">
      <selection activeCell="B6" sqref="B6"/>
    </sheetView>
  </sheetViews>
  <sheetFormatPr defaultRowHeight="15"/>
  <cols>
    <col min="1" max="1" width="7.42578125" customWidth="1"/>
    <col min="2" max="2" width="45.28515625" customWidth="1"/>
    <col min="3" max="3" width="8.5703125" customWidth="1"/>
    <col min="4" max="4" width="10.140625" customWidth="1"/>
    <col min="5" max="5" width="11.5703125" customWidth="1"/>
    <col min="6" max="6" width="13" customWidth="1"/>
  </cols>
  <sheetData>
    <row r="1" spans="1:7" ht="18.75">
      <c r="A1" s="1" t="s">
        <v>0</v>
      </c>
      <c r="B1" s="2"/>
      <c r="C1" s="2"/>
      <c r="D1" s="2"/>
      <c r="E1" s="2"/>
      <c r="F1" s="2"/>
      <c r="G1" s="3"/>
    </row>
    <row r="2" spans="1:7" ht="18.75">
      <c r="A2" s="4" t="s">
        <v>1</v>
      </c>
      <c r="B2" s="5"/>
      <c r="C2" s="5"/>
      <c r="D2" s="5"/>
      <c r="E2" s="5"/>
      <c r="F2" s="5"/>
      <c r="G2" s="3"/>
    </row>
    <row r="3" spans="1:7" ht="39" customHeight="1">
      <c r="A3" s="6" t="s">
        <v>117</v>
      </c>
      <c r="B3" s="6"/>
      <c r="C3" s="6"/>
      <c r="D3" s="6"/>
      <c r="E3" s="6"/>
      <c r="F3" s="6"/>
      <c r="G3" s="7"/>
    </row>
    <row r="4" spans="1:7">
      <c r="A4" s="8" t="s">
        <v>3</v>
      </c>
      <c r="B4" s="8" t="s">
        <v>4</v>
      </c>
      <c r="C4" s="8" t="s">
        <v>5</v>
      </c>
      <c r="D4" s="8" t="s">
        <v>6</v>
      </c>
      <c r="E4" s="8" t="s">
        <v>7</v>
      </c>
      <c r="F4" s="8" t="s">
        <v>8</v>
      </c>
    </row>
    <row r="5" spans="1:7" ht="25.5">
      <c r="A5" s="12">
        <v>1</v>
      </c>
      <c r="B5" s="45" t="s">
        <v>118</v>
      </c>
      <c r="C5" s="12">
        <v>2</v>
      </c>
      <c r="D5" s="12" t="s">
        <v>56</v>
      </c>
      <c r="E5" s="12">
        <v>261.12</v>
      </c>
      <c r="F5" s="11">
        <f>E5*C5</f>
        <v>522.24</v>
      </c>
    </row>
    <row r="6" spans="1:7" ht="114.75">
      <c r="A6" s="9" t="s">
        <v>9</v>
      </c>
      <c r="B6" s="10" t="s">
        <v>10</v>
      </c>
      <c r="C6" s="11">
        <v>152.19</v>
      </c>
      <c r="D6" s="12" t="s">
        <v>11</v>
      </c>
      <c r="E6" s="12">
        <v>120.53</v>
      </c>
      <c r="F6" s="11">
        <f t="shared" ref="F6:F19" si="0">E6*C6</f>
        <v>18343.4607</v>
      </c>
    </row>
    <row r="7" spans="1:7" ht="89.25">
      <c r="A7" s="9" t="s">
        <v>12</v>
      </c>
      <c r="B7" s="13" t="s">
        <v>13</v>
      </c>
      <c r="C7" s="11">
        <v>14.43</v>
      </c>
      <c r="D7" s="12" t="s">
        <v>14</v>
      </c>
      <c r="E7" s="12">
        <v>223.35</v>
      </c>
      <c r="F7" s="11">
        <f t="shared" si="0"/>
        <v>3222.9404999999997</v>
      </c>
    </row>
    <row r="8" spans="1:7" ht="63.75">
      <c r="A8" s="9" t="s">
        <v>15</v>
      </c>
      <c r="B8" s="10" t="s">
        <v>16</v>
      </c>
      <c r="C8" s="11">
        <v>26.14</v>
      </c>
      <c r="D8" s="12" t="s">
        <v>14</v>
      </c>
      <c r="E8" s="12">
        <v>1149.1199999999999</v>
      </c>
      <c r="F8" s="11">
        <f t="shared" si="0"/>
        <v>30037.996799999997</v>
      </c>
    </row>
    <row r="9" spans="1:7" ht="88.5" customHeight="1">
      <c r="A9" s="9" t="s">
        <v>17</v>
      </c>
      <c r="B9" s="10" t="s">
        <v>18</v>
      </c>
      <c r="C9" s="11">
        <v>21.91</v>
      </c>
      <c r="D9" s="12" t="s">
        <v>14</v>
      </c>
      <c r="E9" s="12">
        <v>5358.23</v>
      </c>
      <c r="F9" s="11">
        <f t="shared" si="0"/>
        <v>117398.81929999999</v>
      </c>
    </row>
    <row r="10" spans="1:7" ht="89.25">
      <c r="A10" s="9" t="s">
        <v>19</v>
      </c>
      <c r="B10" s="10" t="s">
        <v>20</v>
      </c>
      <c r="C10" s="11">
        <v>57.37</v>
      </c>
      <c r="D10" s="12" t="s">
        <v>14</v>
      </c>
      <c r="E10" s="12">
        <v>2502.14</v>
      </c>
      <c r="F10" s="11">
        <f t="shared" si="0"/>
        <v>143547.77179999999</v>
      </c>
    </row>
    <row r="11" spans="1:7" ht="63.75">
      <c r="A11" s="14" t="s">
        <v>21</v>
      </c>
      <c r="B11" s="10" t="s">
        <v>22</v>
      </c>
      <c r="C11" s="11">
        <v>456.2</v>
      </c>
      <c r="D11" s="12" t="s">
        <v>23</v>
      </c>
      <c r="E11" s="12">
        <v>245.79</v>
      </c>
      <c r="F11" s="11">
        <f t="shared" si="0"/>
        <v>112129.39799999999</v>
      </c>
    </row>
    <row r="12" spans="1:7" ht="76.5" customHeight="1">
      <c r="A12" s="14" t="s">
        <v>119</v>
      </c>
      <c r="B12" s="10" t="s">
        <v>67</v>
      </c>
      <c r="C12" s="11">
        <v>31.92</v>
      </c>
      <c r="D12" s="12" t="s">
        <v>14</v>
      </c>
      <c r="E12" s="12">
        <v>5489.86</v>
      </c>
      <c r="F12" s="11">
        <f t="shared" si="0"/>
        <v>175236.33119999999</v>
      </c>
    </row>
    <row r="13" spans="1:7" ht="89.25">
      <c r="A13" s="14" t="s">
        <v>82</v>
      </c>
      <c r="B13" s="10" t="s">
        <v>27</v>
      </c>
      <c r="C13" s="11">
        <v>3.1</v>
      </c>
      <c r="D13" s="12" t="s">
        <v>28</v>
      </c>
      <c r="E13" s="12">
        <v>65841.84</v>
      </c>
      <c r="F13" s="11">
        <f t="shared" si="0"/>
        <v>204109.704</v>
      </c>
    </row>
    <row r="14" spans="1:7" ht="18.75">
      <c r="A14" s="9">
        <v>9</v>
      </c>
      <c r="B14" s="15" t="s">
        <v>29</v>
      </c>
      <c r="C14" s="11"/>
      <c r="D14" s="12"/>
      <c r="E14" s="12"/>
      <c r="F14" s="11">
        <f t="shared" si="0"/>
        <v>0</v>
      </c>
    </row>
    <row r="15" spans="1:7" ht="15.75">
      <c r="A15" s="9">
        <v>10</v>
      </c>
      <c r="B15" s="10" t="s">
        <v>96</v>
      </c>
      <c r="C15" s="11">
        <v>53.28</v>
      </c>
      <c r="D15" s="12" t="s">
        <v>14</v>
      </c>
      <c r="E15" s="12">
        <v>907.31500000000005</v>
      </c>
      <c r="F15" s="11">
        <f t="shared" si="0"/>
        <v>48341.743200000004</v>
      </c>
    </row>
    <row r="16" spans="1:7" ht="15.75">
      <c r="A16" s="9">
        <v>11</v>
      </c>
      <c r="B16" s="10" t="s">
        <v>120</v>
      </c>
      <c r="C16" s="11">
        <v>14.43</v>
      </c>
      <c r="D16" s="12" t="s">
        <v>14</v>
      </c>
      <c r="E16" s="12">
        <v>418.88</v>
      </c>
      <c r="F16" s="11">
        <f t="shared" si="0"/>
        <v>6044.4384</v>
      </c>
    </row>
    <row r="17" spans="1:6" ht="15.75">
      <c r="A17" s="9">
        <v>12</v>
      </c>
      <c r="B17" s="10" t="s">
        <v>90</v>
      </c>
      <c r="C17" s="11">
        <v>83.51</v>
      </c>
      <c r="D17" s="12" t="s">
        <v>14</v>
      </c>
      <c r="E17" s="12">
        <v>487.07</v>
      </c>
      <c r="F17" s="11">
        <f t="shared" si="0"/>
        <v>40675.215700000001</v>
      </c>
    </row>
    <row r="18" spans="1:6" ht="15.75">
      <c r="A18" s="9">
        <v>13</v>
      </c>
      <c r="B18" s="10" t="s">
        <v>91</v>
      </c>
      <c r="C18" s="11">
        <v>47.12</v>
      </c>
      <c r="D18" s="12" t="s">
        <v>14</v>
      </c>
      <c r="E18" s="12">
        <v>541.66999999999996</v>
      </c>
      <c r="F18" s="11">
        <f t="shared" si="0"/>
        <v>25523.490399999995</v>
      </c>
    </row>
    <row r="19" spans="1:6" ht="15.75">
      <c r="A19" s="9">
        <v>14</v>
      </c>
      <c r="B19" s="10" t="s">
        <v>39</v>
      </c>
      <c r="C19" s="11">
        <v>152.19</v>
      </c>
      <c r="D19" s="12" t="s">
        <v>14</v>
      </c>
      <c r="E19" s="12">
        <v>177.17</v>
      </c>
      <c r="F19" s="11">
        <f t="shared" si="0"/>
        <v>26963.502299999996</v>
      </c>
    </row>
    <row r="20" spans="1:6">
      <c r="A20" s="16"/>
      <c r="B20" s="17"/>
      <c r="C20" s="17"/>
      <c r="D20" s="17"/>
      <c r="E20" s="17"/>
      <c r="F20" s="18">
        <f>SUM(F5:F19)</f>
        <v>952097.0523000001</v>
      </c>
    </row>
    <row r="21" spans="1:6">
      <c r="A21" s="19"/>
      <c r="B21" s="20"/>
      <c r="C21" s="20"/>
      <c r="D21" s="20"/>
      <c r="E21" s="20"/>
      <c r="F21" s="21"/>
    </row>
    <row r="22" spans="1:6" ht="41.25" customHeight="1">
      <c r="B22" s="22" t="s">
        <v>121</v>
      </c>
      <c r="C22" s="22"/>
      <c r="D22" s="22"/>
      <c r="E22" s="22"/>
      <c r="F22" s="22"/>
    </row>
  </sheetData>
  <mergeCells count="5">
    <mergeCell ref="A1:F1"/>
    <mergeCell ref="A2:F2"/>
    <mergeCell ref="A3:F3"/>
    <mergeCell ref="B20:E20"/>
    <mergeCell ref="B22:F22"/>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I23"/>
  <sheetViews>
    <sheetView topLeftCell="A13" workbookViewId="0">
      <selection activeCell="B23" sqref="B23:H2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33.75" customHeight="1">
      <c r="A3" s="6" t="s">
        <v>189</v>
      </c>
      <c r="B3" s="6"/>
      <c r="C3" s="6"/>
      <c r="D3" s="6"/>
      <c r="E3" s="6"/>
      <c r="F3" s="6"/>
      <c r="G3" s="6"/>
      <c r="H3" s="6"/>
      <c r="I3" s="7"/>
    </row>
    <row r="4" spans="1:9">
      <c r="A4" s="8" t="s">
        <v>3</v>
      </c>
      <c r="B4" s="8" t="s">
        <v>4</v>
      </c>
      <c r="C4" s="8">
        <v>1</v>
      </c>
      <c r="D4" s="8">
        <v>2</v>
      </c>
      <c r="E4" s="8" t="s">
        <v>5</v>
      </c>
      <c r="F4" s="8" t="s">
        <v>6</v>
      </c>
      <c r="G4" s="8" t="s">
        <v>7</v>
      </c>
      <c r="H4" s="8" t="s">
        <v>8</v>
      </c>
    </row>
    <row r="5" spans="1:9" ht="114.75">
      <c r="A5" s="9" t="s">
        <v>43</v>
      </c>
      <c r="B5" s="10" t="s">
        <v>10</v>
      </c>
      <c r="C5" s="11">
        <v>23.13</v>
      </c>
      <c r="D5" s="9">
        <v>5.0999999999999996</v>
      </c>
      <c r="E5" s="26">
        <f>D5+C5</f>
        <v>28.229999999999997</v>
      </c>
      <c r="F5" s="12" t="s">
        <v>11</v>
      </c>
      <c r="G5" s="12">
        <v>120.53</v>
      </c>
      <c r="H5" s="11">
        <f>G5*E5</f>
        <v>3402.5618999999997</v>
      </c>
    </row>
    <row r="6" spans="1:9" ht="89.25">
      <c r="A6" s="9" t="s">
        <v>44</v>
      </c>
      <c r="B6" s="13" t="s">
        <v>13</v>
      </c>
      <c r="C6" s="11">
        <v>9.2100000000000009</v>
      </c>
      <c r="D6" s="9">
        <v>0.43</v>
      </c>
      <c r="E6" s="26">
        <f t="shared" ref="E6:E19" si="0">D6+C6</f>
        <v>9.64</v>
      </c>
      <c r="F6" s="12" t="s">
        <v>14</v>
      </c>
      <c r="G6" s="12">
        <v>223.35</v>
      </c>
      <c r="H6" s="11">
        <f t="shared" ref="H6:H19" si="1">G6*E6</f>
        <v>2153.0940000000001</v>
      </c>
    </row>
    <row r="7" spans="1:9" ht="63.75">
      <c r="A7" s="9" t="s">
        <v>46</v>
      </c>
      <c r="B7" s="10" t="s">
        <v>16</v>
      </c>
      <c r="C7" s="11">
        <v>15.35</v>
      </c>
      <c r="D7" s="9">
        <v>0.71</v>
      </c>
      <c r="E7" s="26">
        <f t="shared" si="0"/>
        <v>16.059999999999999</v>
      </c>
      <c r="F7" s="12" t="s">
        <v>14</v>
      </c>
      <c r="G7" s="12">
        <v>1149.1199999999999</v>
      </c>
      <c r="H7" s="11">
        <f t="shared" si="1"/>
        <v>18454.867199999997</v>
      </c>
    </row>
    <row r="8" spans="1:9" ht="102">
      <c r="A8" s="9" t="s">
        <v>47</v>
      </c>
      <c r="B8" s="10" t="s">
        <v>25</v>
      </c>
      <c r="C8" s="11">
        <v>14.17</v>
      </c>
      <c r="D8" s="9"/>
      <c r="E8" s="26">
        <f t="shared" si="0"/>
        <v>14.17</v>
      </c>
      <c r="F8" s="12" t="s">
        <v>14</v>
      </c>
      <c r="G8" s="12">
        <v>5829</v>
      </c>
      <c r="H8" s="11">
        <f t="shared" si="1"/>
        <v>82596.929999999993</v>
      </c>
    </row>
    <row r="9" spans="1:9" ht="102">
      <c r="A9" s="9" t="s">
        <v>17</v>
      </c>
      <c r="B9" s="10" t="s">
        <v>18</v>
      </c>
      <c r="C9" s="11"/>
      <c r="D9" s="9">
        <v>0.61002100000000004</v>
      </c>
      <c r="E9" s="26">
        <f t="shared" si="0"/>
        <v>0.61002100000000004</v>
      </c>
      <c r="F9" s="12" t="s">
        <v>14</v>
      </c>
      <c r="G9" s="12">
        <v>5358.83</v>
      </c>
      <c r="H9" s="11">
        <f t="shared" si="1"/>
        <v>3268.9988354300003</v>
      </c>
    </row>
    <row r="10" spans="1:9" ht="89.25">
      <c r="A10" s="9" t="s">
        <v>19</v>
      </c>
      <c r="B10" s="10" t="s">
        <v>20</v>
      </c>
      <c r="C10" s="11"/>
      <c r="D10" s="9">
        <v>1.9470000000000001</v>
      </c>
      <c r="E10" s="26">
        <f t="shared" si="0"/>
        <v>1.9470000000000001</v>
      </c>
      <c r="F10" s="12" t="s">
        <v>14</v>
      </c>
      <c r="G10" s="12">
        <v>2502.14</v>
      </c>
      <c r="H10" s="11">
        <f t="shared" si="1"/>
        <v>4871.6665800000001</v>
      </c>
    </row>
    <row r="11" spans="1:9" ht="63.75">
      <c r="A11" s="14" t="s">
        <v>21</v>
      </c>
      <c r="B11" s="10" t="s">
        <v>22</v>
      </c>
      <c r="C11" s="11"/>
      <c r="D11" s="9">
        <v>8.6</v>
      </c>
      <c r="E11" s="26">
        <f t="shared" si="0"/>
        <v>8.6</v>
      </c>
      <c r="F11" s="12" t="s">
        <v>23</v>
      </c>
      <c r="G11" s="12">
        <v>116.91</v>
      </c>
      <c r="H11" s="11">
        <f t="shared" si="1"/>
        <v>1005.4259999999999</v>
      </c>
    </row>
    <row r="12" spans="1:9" ht="102">
      <c r="A12" s="9" t="s">
        <v>24</v>
      </c>
      <c r="B12" s="10" t="s">
        <v>108</v>
      </c>
      <c r="C12" s="11"/>
      <c r="D12" s="9">
        <v>1.20991</v>
      </c>
      <c r="E12" s="26">
        <f t="shared" si="0"/>
        <v>1.20991</v>
      </c>
      <c r="F12" s="12" t="s">
        <v>14</v>
      </c>
      <c r="G12" s="12">
        <v>5489.66</v>
      </c>
      <c r="H12" s="11">
        <f t="shared" si="1"/>
        <v>6641.9945306</v>
      </c>
    </row>
    <row r="13" spans="1:9" ht="89.25">
      <c r="A13" s="14" t="s">
        <v>26</v>
      </c>
      <c r="B13" s="10" t="s">
        <v>27</v>
      </c>
      <c r="C13" s="44"/>
      <c r="D13" s="9">
        <v>0.116992</v>
      </c>
      <c r="E13" s="26">
        <f t="shared" si="0"/>
        <v>0.116992</v>
      </c>
      <c r="F13" s="12" t="s">
        <v>28</v>
      </c>
      <c r="G13" s="12">
        <v>65841.84</v>
      </c>
      <c r="H13" s="11">
        <f t="shared" si="1"/>
        <v>7702.9685452799995</v>
      </c>
    </row>
    <row r="14" spans="1:9" ht="18.75">
      <c r="A14" s="9">
        <v>10</v>
      </c>
      <c r="B14" s="15" t="s">
        <v>29</v>
      </c>
      <c r="C14" s="11"/>
      <c r="D14" s="9"/>
      <c r="E14" s="26"/>
      <c r="F14" s="12"/>
      <c r="G14" s="12"/>
      <c r="H14" s="11"/>
    </row>
    <row r="15" spans="1:9" ht="15.75">
      <c r="A15" s="9">
        <v>11</v>
      </c>
      <c r="B15" s="10" t="s">
        <v>49</v>
      </c>
      <c r="C15" s="11">
        <v>9.2100000000000009</v>
      </c>
      <c r="D15" s="9">
        <v>0.43</v>
      </c>
      <c r="E15" s="26">
        <f t="shared" si="0"/>
        <v>9.64</v>
      </c>
      <c r="F15" s="12" t="s">
        <v>14</v>
      </c>
      <c r="G15" s="12">
        <v>450.47</v>
      </c>
      <c r="H15" s="11">
        <f t="shared" si="1"/>
        <v>4342.5308000000005</v>
      </c>
    </row>
    <row r="16" spans="1:9" ht="15.75">
      <c r="A16" s="9">
        <v>12</v>
      </c>
      <c r="B16" s="10" t="s">
        <v>50</v>
      </c>
      <c r="C16" s="11">
        <v>6.09</v>
      </c>
      <c r="D16" s="9">
        <v>1.76</v>
      </c>
      <c r="E16" s="26">
        <f t="shared" si="0"/>
        <v>7.85</v>
      </c>
      <c r="F16" s="12" t="s">
        <v>14</v>
      </c>
      <c r="G16" s="12">
        <v>880.61</v>
      </c>
      <c r="H16" s="11">
        <f t="shared" si="1"/>
        <v>6912.7884999999997</v>
      </c>
    </row>
    <row r="17" spans="1:8" ht="15.75">
      <c r="A17" s="9">
        <v>13</v>
      </c>
      <c r="B17" s="10" t="s">
        <v>35</v>
      </c>
      <c r="C17" s="11">
        <v>15.35</v>
      </c>
      <c r="D17" s="9">
        <v>2.6568000000000001</v>
      </c>
      <c r="E17" s="26">
        <f t="shared" si="0"/>
        <v>18.006799999999998</v>
      </c>
      <c r="F17" s="12" t="s">
        <v>14</v>
      </c>
      <c r="G17" s="12">
        <v>831.81</v>
      </c>
      <c r="H17" s="11">
        <f t="shared" si="1"/>
        <v>14978.236307999998</v>
      </c>
    </row>
    <row r="18" spans="1:8" ht="15.75">
      <c r="A18" s="9">
        <v>14</v>
      </c>
      <c r="B18" s="10" t="s">
        <v>51</v>
      </c>
      <c r="C18" s="11">
        <v>12.18</v>
      </c>
      <c r="D18" s="9">
        <v>1.6</v>
      </c>
      <c r="E18" s="26">
        <f t="shared" si="0"/>
        <v>13.78</v>
      </c>
      <c r="F18" s="12" t="s">
        <v>14</v>
      </c>
      <c r="G18" s="12">
        <v>513.67999999999995</v>
      </c>
      <c r="H18" s="11">
        <f t="shared" si="1"/>
        <v>7078.5103999999992</v>
      </c>
    </row>
    <row r="19" spans="1:8" ht="15.75">
      <c r="A19" s="9">
        <v>15</v>
      </c>
      <c r="B19" s="10" t="s">
        <v>39</v>
      </c>
      <c r="C19" s="11">
        <v>23.13</v>
      </c>
      <c r="D19" s="9">
        <v>5.0999999999999996</v>
      </c>
      <c r="E19" s="26">
        <f t="shared" si="0"/>
        <v>28.229999999999997</v>
      </c>
      <c r="F19" s="12" t="s">
        <v>14</v>
      </c>
      <c r="G19" s="12">
        <v>177.16</v>
      </c>
      <c r="H19" s="11">
        <f t="shared" si="1"/>
        <v>5001.2267999999995</v>
      </c>
    </row>
    <row r="20" spans="1:8">
      <c r="A20" s="16"/>
      <c r="B20" s="17"/>
      <c r="C20" s="17"/>
      <c r="D20" s="17"/>
      <c r="E20" s="17"/>
      <c r="F20" s="17"/>
      <c r="G20" s="17"/>
      <c r="H20" s="18">
        <f>SUM(H5:H19)</f>
        <v>168411.80039930998</v>
      </c>
    </row>
    <row r="21" spans="1:8">
      <c r="A21" s="19"/>
      <c r="B21" s="20"/>
      <c r="C21" s="20"/>
      <c r="D21" s="20"/>
      <c r="E21" s="20"/>
      <c r="F21" s="20"/>
      <c r="G21" s="20"/>
      <c r="H21" s="21"/>
    </row>
    <row r="22" spans="1:8">
      <c r="A22" s="19"/>
      <c r="B22" s="20"/>
      <c r="C22" s="20"/>
      <c r="D22" s="20"/>
      <c r="E22" s="20"/>
      <c r="F22" s="20"/>
      <c r="G22" s="20"/>
      <c r="H22" s="21"/>
    </row>
    <row r="23" spans="1:8" ht="63.75" customHeight="1">
      <c r="B23" s="22" t="s">
        <v>113</v>
      </c>
      <c r="C23" s="22"/>
      <c r="D23" s="22"/>
      <c r="E23" s="22"/>
      <c r="F23" s="22"/>
      <c r="G23" s="22"/>
      <c r="H23" s="22"/>
    </row>
  </sheetData>
  <mergeCells count="5">
    <mergeCell ref="A1:H1"/>
    <mergeCell ref="A2:H2"/>
    <mergeCell ref="A3:H3"/>
    <mergeCell ref="B20:G20"/>
    <mergeCell ref="B23:H23"/>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G21"/>
  <sheetViews>
    <sheetView topLeftCell="A16" workbookViewId="0">
      <selection sqref="A1:XFD104857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28.5" customHeight="1">
      <c r="A3" s="6" t="s">
        <v>98</v>
      </c>
      <c r="B3" s="6"/>
      <c r="C3" s="6"/>
      <c r="D3" s="6"/>
      <c r="E3" s="6"/>
      <c r="F3" s="6"/>
      <c r="G3" s="7"/>
    </row>
    <row r="4" spans="1:7">
      <c r="A4" s="8" t="s">
        <v>3</v>
      </c>
      <c r="B4" s="8" t="s">
        <v>4</v>
      </c>
      <c r="C4" s="8" t="s">
        <v>5</v>
      </c>
      <c r="D4" s="8" t="s">
        <v>6</v>
      </c>
      <c r="E4" s="8" t="s">
        <v>7</v>
      </c>
      <c r="F4" s="8" t="s">
        <v>8</v>
      </c>
    </row>
    <row r="5" spans="1:7" ht="92.25" customHeight="1">
      <c r="A5" s="9" t="s">
        <v>43</v>
      </c>
      <c r="B5" s="36" t="s">
        <v>10</v>
      </c>
      <c r="C5" s="11">
        <v>80.540000000000006</v>
      </c>
      <c r="D5" s="12" t="s">
        <v>11</v>
      </c>
      <c r="E5" s="12">
        <v>120.53</v>
      </c>
      <c r="F5" s="11">
        <f>C5*E5</f>
        <v>9707.4862000000012</v>
      </c>
    </row>
    <row r="6" spans="1:7" ht="73.5">
      <c r="A6" s="9" t="s">
        <v>44</v>
      </c>
      <c r="B6" s="37" t="s">
        <v>13</v>
      </c>
      <c r="C6" s="11">
        <v>6.2</v>
      </c>
      <c r="D6" s="12" t="s">
        <v>14</v>
      </c>
      <c r="E6" s="12">
        <v>223.35</v>
      </c>
      <c r="F6" s="11">
        <f t="shared" ref="F6:F18" si="0">C6*E6</f>
        <v>1384.77</v>
      </c>
    </row>
    <row r="7" spans="1:7" ht="52.5">
      <c r="A7" s="9" t="s">
        <v>46</v>
      </c>
      <c r="B7" s="36" t="s">
        <v>16</v>
      </c>
      <c r="C7" s="11">
        <v>10.33</v>
      </c>
      <c r="D7" s="12" t="s">
        <v>14</v>
      </c>
      <c r="E7" s="12">
        <v>1149.1199999999999</v>
      </c>
      <c r="F7" s="11">
        <f t="shared" si="0"/>
        <v>11870.409599999999</v>
      </c>
    </row>
    <row r="8" spans="1:7" ht="84">
      <c r="A8" s="9" t="s">
        <v>78</v>
      </c>
      <c r="B8" s="36" t="s">
        <v>18</v>
      </c>
      <c r="C8" s="11">
        <v>2.48</v>
      </c>
      <c r="D8" s="12" t="s">
        <v>14</v>
      </c>
      <c r="E8" s="12">
        <v>5358.83</v>
      </c>
      <c r="F8" s="11">
        <f t="shared" si="0"/>
        <v>13289.8984</v>
      </c>
    </row>
    <row r="9" spans="1:7" ht="73.5">
      <c r="A9" s="9" t="s">
        <v>79</v>
      </c>
      <c r="B9" s="36" t="s">
        <v>20</v>
      </c>
      <c r="C9" s="11">
        <v>29.74</v>
      </c>
      <c r="D9" s="12" t="s">
        <v>14</v>
      </c>
      <c r="E9" s="12">
        <v>2502.14</v>
      </c>
      <c r="F9" s="11">
        <f t="shared" si="0"/>
        <v>74413.643599999996</v>
      </c>
    </row>
    <row r="10" spans="1:7" ht="47.25" customHeight="1">
      <c r="A10" s="14" t="s">
        <v>80</v>
      </c>
      <c r="B10" s="36" t="s">
        <v>22</v>
      </c>
      <c r="C10" s="11">
        <v>189.7</v>
      </c>
      <c r="D10" s="12" t="s">
        <v>23</v>
      </c>
      <c r="E10" s="12">
        <v>116.91</v>
      </c>
      <c r="F10" s="11">
        <f t="shared" si="0"/>
        <v>22177.826999999997</v>
      </c>
    </row>
    <row r="11" spans="1:7" ht="83.25" customHeight="1">
      <c r="A11" s="14" t="s">
        <v>81</v>
      </c>
      <c r="B11" s="10" t="s">
        <v>67</v>
      </c>
      <c r="C11" s="11">
        <v>8.3000000000000007</v>
      </c>
      <c r="D11" s="12" t="s">
        <v>14</v>
      </c>
      <c r="E11" s="12">
        <v>5489.66</v>
      </c>
      <c r="F11" s="11">
        <f t="shared" si="0"/>
        <v>45564.178</v>
      </c>
    </row>
    <row r="12" spans="1:7" ht="80.25" customHeight="1">
      <c r="A12" s="14" t="s">
        <v>82</v>
      </c>
      <c r="B12" s="10" t="s">
        <v>27</v>
      </c>
      <c r="C12" s="11">
        <v>0.80200000000000005</v>
      </c>
      <c r="D12" s="12" t="s">
        <v>28</v>
      </c>
      <c r="E12" s="12">
        <v>65841.84</v>
      </c>
      <c r="F12" s="11">
        <f t="shared" si="0"/>
        <v>52805.155680000003</v>
      </c>
    </row>
    <row r="13" spans="1:7" ht="18.75">
      <c r="A13" s="9">
        <v>9</v>
      </c>
      <c r="B13" s="15" t="s">
        <v>29</v>
      </c>
      <c r="C13" s="11"/>
      <c r="D13" s="12"/>
      <c r="E13" s="12"/>
      <c r="F13" s="11">
        <f t="shared" si="0"/>
        <v>0</v>
      </c>
    </row>
    <row r="14" spans="1:7" ht="15.75">
      <c r="A14" s="9">
        <v>10</v>
      </c>
      <c r="B14" s="10" t="s">
        <v>31</v>
      </c>
      <c r="C14" s="11">
        <v>19.43</v>
      </c>
      <c r="D14" s="12" t="s">
        <v>14</v>
      </c>
      <c r="E14" s="12">
        <v>752.51</v>
      </c>
      <c r="F14" s="11">
        <f t="shared" si="0"/>
        <v>14621.2693</v>
      </c>
    </row>
    <row r="15" spans="1:7" ht="15.75">
      <c r="A15" s="9">
        <v>11</v>
      </c>
      <c r="B15" s="10" t="s">
        <v>33</v>
      </c>
      <c r="C15" s="11">
        <v>6.2</v>
      </c>
      <c r="D15" s="12" t="s">
        <v>14</v>
      </c>
      <c r="E15" s="12">
        <v>482.08</v>
      </c>
      <c r="F15" s="11">
        <f t="shared" si="0"/>
        <v>2988.8960000000002</v>
      </c>
    </row>
    <row r="16" spans="1:7" ht="15.75">
      <c r="A16" s="9">
        <v>12</v>
      </c>
      <c r="B16" s="10" t="s">
        <v>35</v>
      </c>
      <c r="C16" s="11">
        <v>40.1</v>
      </c>
      <c r="D16" s="12" t="s">
        <v>14</v>
      </c>
      <c r="E16" s="12">
        <v>752.51</v>
      </c>
      <c r="F16" s="11">
        <f t="shared" si="0"/>
        <v>30175.651000000002</v>
      </c>
    </row>
    <row r="17" spans="1:6" ht="15.75">
      <c r="A17" s="9">
        <v>13</v>
      </c>
      <c r="B17" s="10" t="s">
        <v>51</v>
      </c>
      <c r="C17" s="11">
        <v>9.34</v>
      </c>
      <c r="D17" s="12" t="s">
        <v>14</v>
      </c>
      <c r="E17" s="12">
        <v>434.67</v>
      </c>
      <c r="F17" s="11">
        <f t="shared" si="0"/>
        <v>4059.8178000000003</v>
      </c>
    </row>
    <row r="18" spans="1:6" ht="15.75">
      <c r="A18" s="9">
        <v>14</v>
      </c>
      <c r="B18" s="10" t="s">
        <v>39</v>
      </c>
      <c r="C18" s="11">
        <v>80.540000000000006</v>
      </c>
      <c r="D18" s="12" t="s">
        <v>14</v>
      </c>
      <c r="E18" s="12">
        <v>177.16</v>
      </c>
      <c r="F18" s="11">
        <f t="shared" si="0"/>
        <v>14268.466400000001</v>
      </c>
    </row>
    <row r="19" spans="1:6">
      <c r="A19" s="16"/>
      <c r="B19" s="38" t="s">
        <v>83</v>
      </c>
      <c r="C19" s="39"/>
      <c r="D19" s="39"/>
      <c r="E19" s="40"/>
      <c r="F19" s="18">
        <f>SUM(F5:F18)</f>
        <v>297327.46898000001</v>
      </c>
    </row>
    <row r="20" spans="1:6">
      <c r="A20" s="41"/>
      <c r="B20" s="42"/>
      <c r="C20" s="42"/>
      <c r="D20" s="42"/>
      <c r="E20" s="42"/>
      <c r="F20" s="21"/>
    </row>
    <row r="21" spans="1:6" ht="41.25" customHeight="1">
      <c r="B21" s="22" t="s">
        <v>71</v>
      </c>
      <c r="C21" s="22"/>
      <c r="D21" s="22"/>
      <c r="E21" s="22"/>
      <c r="F21" s="22"/>
    </row>
  </sheetData>
  <mergeCells count="5">
    <mergeCell ref="A1:F1"/>
    <mergeCell ref="A2:F2"/>
    <mergeCell ref="A3:F3"/>
    <mergeCell ref="B19:E19"/>
    <mergeCell ref="B21:F21"/>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G21"/>
  <sheetViews>
    <sheetView tabSelected="1" topLeftCell="A10" workbookViewId="0">
      <selection activeCell="C12" sqref="C12"/>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28.5" customHeight="1">
      <c r="A3" s="6" t="s">
        <v>188</v>
      </c>
      <c r="B3" s="6"/>
      <c r="C3" s="6"/>
      <c r="D3" s="6"/>
      <c r="E3" s="6"/>
      <c r="F3" s="6"/>
      <c r="G3" s="7"/>
    </row>
    <row r="4" spans="1:7">
      <c r="A4" s="8" t="s">
        <v>3</v>
      </c>
      <c r="B4" s="8" t="s">
        <v>4</v>
      </c>
      <c r="C4" s="8" t="s">
        <v>5</v>
      </c>
      <c r="D4" s="8" t="s">
        <v>6</v>
      </c>
      <c r="E4" s="8" t="s">
        <v>7</v>
      </c>
      <c r="F4" s="8" t="s">
        <v>8</v>
      </c>
    </row>
    <row r="5" spans="1:7" ht="92.25" customHeight="1">
      <c r="A5" s="9" t="s">
        <v>43</v>
      </c>
      <c r="B5" s="36" t="s">
        <v>10</v>
      </c>
      <c r="C5" s="11">
        <v>110.58</v>
      </c>
      <c r="D5" s="12" t="s">
        <v>11</v>
      </c>
      <c r="E5" s="12">
        <v>120.53</v>
      </c>
      <c r="F5" s="11">
        <f>C5*E5</f>
        <v>13328.207399999999</v>
      </c>
    </row>
    <row r="6" spans="1:7" ht="73.5">
      <c r="A6" s="9" t="s">
        <v>44</v>
      </c>
      <c r="B6" s="37" t="s">
        <v>13</v>
      </c>
      <c r="C6" s="11">
        <v>9.52</v>
      </c>
      <c r="D6" s="12" t="s">
        <v>14</v>
      </c>
      <c r="E6" s="12">
        <v>223.35</v>
      </c>
      <c r="F6" s="11">
        <f t="shared" ref="F6:F18" si="0">C6*E6</f>
        <v>2126.2919999999999</v>
      </c>
    </row>
    <row r="7" spans="1:7" ht="52.5">
      <c r="A7" s="9" t="s">
        <v>46</v>
      </c>
      <c r="B7" s="36" t="s">
        <v>16</v>
      </c>
      <c r="C7" s="11">
        <v>15.86</v>
      </c>
      <c r="D7" s="12" t="s">
        <v>14</v>
      </c>
      <c r="E7" s="12">
        <v>1149.1199999999999</v>
      </c>
      <c r="F7" s="11">
        <f t="shared" si="0"/>
        <v>18225.043199999996</v>
      </c>
    </row>
    <row r="8" spans="1:7" ht="84">
      <c r="A8" s="9" t="s">
        <v>78</v>
      </c>
      <c r="B8" s="36" t="s">
        <v>18</v>
      </c>
      <c r="C8" s="11">
        <v>13.43</v>
      </c>
      <c r="D8" s="12" t="s">
        <v>14</v>
      </c>
      <c r="E8" s="12">
        <v>5358.83</v>
      </c>
      <c r="F8" s="11">
        <f t="shared" si="0"/>
        <v>71969.086899999995</v>
      </c>
    </row>
    <row r="9" spans="1:7" ht="73.5">
      <c r="A9" s="9" t="s">
        <v>79</v>
      </c>
      <c r="B9" s="36" t="s">
        <v>20</v>
      </c>
      <c r="C9" s="11">
        <v>35.17</v>
      </c>
      <c r="D9" s="12" t="s">
        <v>14</v>
      </c>
      <c r="E9" s="12">
        <v>2502.14</v>
      </c>
      <c r="F9" s="11">
        <f>C9*E9</f>
        <v>88000.263800000001</v>
      </c>
    </row>
    <row r="10" spans="1:7" ht="47.25" customHeight="1">
      <c r="A10" s="14" t="s">
        <v>80</v>
      </c>
      <c r="B10" s="36" t="s">
        <v>22</v>
      </c>
      <c r="C10" s="11">
        <v>257.39999999999998</v>
      </c>
      <c r="D10" s="12" t="s">
        <v>23</v>
      </c>
      <c r="E10" s="12">
        <v>116.91</v>
      </c>
      <c r="F10" s="11">
        <f t="shared" si="0"/>
        <v>30092.633999999998</v>
      </c>
    </row>
    <row r="11" spans="1:7" ht="83.25" customHeight="1">
      <c r="A11" s="14" t="s">
        <v>81</v>
      </c>
      <c r="B11" s="10" t="s">
        <v>67</v>
      </c>
      <c r="C11" s="11">
        <v>14.1</v>
      </c>
      <c r="D11" s="12" t="s">
        <v>14</v>
      </c>
      <c r="E11" s="12">
        <v>5489.66</v>
      </c>
      <c r="F11" s="11">
        <f t="shared" si="0"/>
        <v>77404.205999999991</v>
      </c>
    </row>
    <row r="12" spans="1:7" ht="80.25" customHeight="1">
      <c r="A12" s="14" t="s">
        <v>82</v>
      </c>
      <c r="B12" s="10" t="s">
        <v>27</v>
      </c>
      <c r="C12" s="11">
        <v>0.26400000000000001</v>
      </c>
      <c r="D12" s="12" t="s">
        <v>28</v>
      </c>
      <c r="E12" s="12">
        <v>65841.84</v>
      </c>
      <c r="F12" s="11">
        <f t="shared" si="0"/>
        <v>17382.245760000002</v>
      </c>
    </row>
    <row r="13" spans="1:7" ht="18.75">
      <c r="A13" s="9">
        <v>9</v>
      </c>
      <c r="B13" s="15" t="s">
        <v>29</v>
      </c>
      <c r="C13" s="11"/>
      <c r="D13" s="12"/>
      <c r="E13" s="12"/>
      <c r="F13" s="11">
        <f t="shared" si="0"/>
        <v>0</v>
      </c>
    </row>
    <row r="14" spans="1:7" ht="15.75">
      <c r="A14" s="9">
        <v>10</v>
      </c>
      <c r="B14" s="10" t="s">
        <v>31</v>
      </c>
      <c r="C14" s="11">
        <v>30.02</v>
      </c>
      <c r="D14" s="12" t="s">
        <v>14</v>
      </c>
      <c r="E14" s="12">
        <v>752.51</v>
      </c>
      <c r="F14" s="11">
        <f t="shared" si="0"/>
        <v>22590.350200000001</v>
      </c>
    </row>
    <row r="15" spans="1:7" ht="15.75">
      <c r="A15" s="9">
        <v>11</v>
      </c>
      <c r="B15" s="10" t="s">
        <v>33</v>
      </c>
      <c r="C15" s="11">
        <v>9.52</v>
      </c>
      <c r="D15" s="12" t="s">
        <v>14</v>
      </c>
      <c r="E15" s="12">
        <v>482.08</v>
      </c>
      <c r="F15" s="11">
        <f t="shared" si="0"/>
        <v>4589.4015999999992</v>
      </c>
    </row>
    <row r="16" spans="1:7" ht="15.75">
      <c r="A16" s="9">
        <v>12</v>
      </c>
      <c r="B16" s="10" t="s">
        <v>35</v>
      </c>
      <c r="C16" s="11">
        <v>51</v>
      </c>
      <c r="D16" s="12" t="s">
        <v>14</v>
      </c>
      <c r="E16" s="12">
        <v>752.51</v>
      </c>
      <c r="F16" s="11">
        <f t="shared" si="0"/>
        <v>38378.01</v>
      </c>
    </row>
    <row r="17" spans="1:6" ht="15.75">
      <c r="A17" s="9">
        <v>13</v>
      </c>
      <c r="B17" s="10" t="s">
        <v>51</v>
      </c>
      <c r="C17" s="11">
        <v>24.2</v>
      </c>
      <c r="D17" s="12" t="s">
        <v>14</v>
      </c>
      <c r="E17" s="12">
        <v>434.67</v>
      </c>
      <c r="F17" s="11">
        <f t="shared" si="0"/>
        <v>10519.013999999999</v>
      </c>
    </row>
    <row r="18" spans="1:6" ht="15.75">
      <c r="A18" s="9">
        <v>14</v>
      </c>
      <c r="B18" s="10" t="s">
        <v>39</v>
      </c>
      <c r="C18" s="11">
        <v>110.58</v>
      </c>
      <c r="D18" s="12" t="s">
        <v>14</v>
      </c>
      <c r="E18" s="12">
        <v>177.16</v>
      </c>
      <c r="F18" s="11">
        <f t="shared" si="0"/>
        <v>19590.352800000001</v>
      </c>
    </row>
    <row r="19" spans="1:6">
      <c r="A19" s="16"/>
      <c r="B19" s="38" t="s">
        <v>83</v>
      </c>
      <c r="C19" s="39"/>
      <c r="D19" s="39"/>
      <c r="E19" s="40"/>
      <c r="F19" s="18">
        <f>SUM(F5:F18)</f>
        <v>414195.10765999998</v>
      </c>
    </row>
    <row r="20" spans="1:6">
      <c r="A20" s="41"/>
      <c r="B20" s="42"/>
      <c r="C20" s="42"/>
      <c r="D20" s="42"/>
      <c r="E20" s="42"/>
      <c r="F20" s="21"/>
    </row>
    <row r="21" spans="1:6" ht="41.25" customHeight="1">
      <c r="B21" s="22" t="s">
        <v>71</v>
      </c>
      <c r="C21" s="22"/>
      <c r="D21" s="22"/>
      <c r="E21" s="22"/>
      <c r="F21" s="22"/>
    </row>
  </sheetData>
  <mergeCells count="5">
    <mergeCell ref="A1:F1"/>
    <mergeCell ref="A2:F2"/>
    <mergeCell ref="A3:F3"/>
    <mergeCell ref="B19:E19"/>
    <mergeCell ref="B21:F21"/>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G21"/>
  <sheetViews>
    <sheetView topLeftCell="A13" workbookViewId="0">
      <selection sqref="A1:XFD104857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28.5" customHeight="1">
      <c r="A3" s="6" t="s">
        <v>77</v>
      </c>
      <c r="B3" s="6"/>
      <c r="C3" s="6"/>
      <c r="D3" s="6"/>
      <c r="E3" s="6"/>
      <c r="F3" s="6"/>
      <c r="G3" s="7"/>
    </row>
    <row r="4" spans="1:7">
      <c r="A4" s="8" t="s">
        <v>3</v>
      </c>
      <c r="B4" s="8" t="s">
        <v>4</v>
      </c>
      <c r="C4" s="8" t="s">
        <v>5</v>
      </c>
      <c r="D4" s="8" t="s">
        <v>6</v>
      </c>
      <c r="E4" s="8" t="s">
        <v>7</v>
      </c>
      <c r="F4" s="8" t="s">
        <v>8</v>
      </c>
    </row>
    <row r="5" spans="1:7" ht="87.75" customHeight="1">
      <c r="A5" s="9" t="s">
        <v>43</v>
      </c>
      <c r="B5" s="36" t="s">
        <v>10</v>
      </c>
      <c r="C5" s="11">
        <v>70.87</v>
      </c>
      <c r="D5" s="12" t="s">
        <v>11</v>
      </c>
      <c r="E5" s="12">
        <v>120.53</v>
      </c>
      <c r="F5" s="11">
        <f>C5*E5</f>
        <v>8541.9611000000004</v>
      </c>
    </row>
    <row r="6" spans="1:7" ht="73.5">
      <c r="A6" s="9" t="s">
        <v>44</v>
      </c>
      <c r="B6" s="37" t="s">
        <v>13</v>
      </c>
      <c r="C6" s="11">
        <v>5.46</v>
      </c>
      <c r="D6" s="12" t="s">
        <v>14</v>
      </c>
      <c r="E6" s="12">
        <v>223.35</v>
      </c>
      <c r="F6" s="11">
        <f t="shared" ref="F6:F17" si="0">C6*E6</f>
        <v>1219.491</v>
      </c>
    </row>
    <row r="7" spans="1:7" ht="52.5">
      <c r="A7" s="9" t="s">
        <v>46</v>
      </c>
      <c r="B7" s="36" t="s">
        <v>16</v>
      </c>
      <c r="C7" s="11">
        <v>9.09</v>
      </c>
      <c r="D7" s="12" t="s">
        <v>14</v>
      </c>
      <c r="E7" s="12">
        <v>1149.1199999999999</v>
      </c>
      <c r="F7" s="11">
        <f t="shared" si="0"/>
        <v>10445.500799999998</v>
      </c>
    </row>
    <row r="8" spans="1:7" ht="84">
      <c r="A8" s="9" t="s">
        <v>78</v>
      </c>
      <c r="B8" s="36" t="s">
        <v>18</v>
      </c>
      <c r="C8" s="11">
        <v>2.08</v>
      </c>
      <c r="D8" s="12" t="s">
        <v>14</v>
      </c>
      <c r="E8" s="12">
        <v>5358.83</v>
      </c>
      <c r="F8" s="11">
        <f t="shared" si="0"/>
        <v>11146.366400000001</v>
      </c>
    </row>
    <row r="9" spans="1:7" ht="73.5">
      <c r="A9" s="9" t="s">
        <v>79</v>
      </c>
      <c r="B9" s="36" t="s">
        <v>20</v>
      </c>
      <c r="C9" s="11">
        <v>24.92</v>
      </c>
      <c r="D9" s="12" t="s">
        <v>14</v>
      </c>
      <c r="E9" s="12">
        <v>2502.14</v>
      </c>
      <c r="F9" s="11">
        <f t="shared" si="0"/>
        <v>62353.328800000003</v>
      </c>
    </row>
    <row r="10" spans="1:7" ht="40.5" customHeight="1">
      <c r="A10" s="14" t="s">
        <v>80</v>
      </c>
      <c r="B10" s="36" t="s">
        <v>22</v>
      </c>
      <c r="C10" s="11">
        <v>119.3</v>
      </c>
      <c r="D10" s="12" t="s">
        <v>23</v>
      </c>
      <c r="E10" s="12">
        <v>116.91</v>
      </c>
      <c r="F10" s="11">
        <f t="shared" si="0"/>
        <v>13947.362999999999</v>
      </c>
    </row>
    <row r="11" spans="1:7" ht="83.25" customHeight="1">
      <c r="A11" s="14" t="s">
        <v>81</v>
      </c>
      <c r="B11" s="10" t="s">
        <v>67</v>
      </c>
      <c r="C11" s="11">
        <v>7.3</v>
      </c>
      <c r="D11" s="12" t="s">
        <v>14</v>
      </c>
      <c r="E11" s="12">
        <v>5489.86</v>
      </c>
      <c r="F11" s="11">
        <f t="shared" si="0"/>
        <v>40075.977999999996</v>
      </c>
    </row>
    <row r="12" spans="1:7" ht="80.25" customHeight="1">
      <c r="A12" s="14" t="s">
        <v>82</v>
      </c>
      <c r="B12" s="10" t="s">
        <v>27</v>
      </c>
      <c r="C12" s="11">
        <v>0.70599999999999996</v>
      </c>
      <c r="D12" s="12" t="s">
        <v>28</v>
      </c>
      <c r="E12" s="12">
        <v>65841.84</v>
      </c>
      <c r="F12" s="11">
        <f t="shared" si="0"/>
        <v>46484.339039999992</v>
      </c>
    </row>
    <row r="13" spans="1:7" ht="18.75">
      <c r="A13" s="9">
        <v>9</v>
      </c>
      <c r="B13" s="15" t="s">
        <v>29</v>
      </c>
      <c r="C13" s="11"/>
      <c r="D13" s="12"/>
      <c r="E13" s="12"/>
      <c r="F13" s="11">
        <f t="shared" si="0"/>
        <v>0</v>
      </c>
    </row>
    <row r="14" spans="1:7" ht="15.75">
      <c r="A14" s="9">
        <v>10</v>
      </c>
      <c r="B14" s="10" t="s">
        <v>31</v>
      </c>
      <c r="C14" s="11">
        <v>15.87</v>
      </c>
      <c r="D14" s="12" t="s">
        <v>14</v>
      </c>
      <c r="E14" s="12">
        <v>752.51</v>
      </c>
      <c r="F14" s="11">
        <f t="shared" si="0"/>
        <v>11942.333699999999</v>
      </c>
    </row>
    <row r="15" spans="1:7" ht="15.75">
      <c r="A15" s="9">
        <v>11</v>
      </c>
      <c r="B15" s="10" t="s">
        <v>33</v>
      </c>
      <c r="C15" s="11">
        <v>5.46</v>
      </c>
      <c r="D15" s="12" t="s">
        <v>14</v>
      </c>
      <c r="E15" s="12">
        <v>482.08</v>
      </c>
      <c r="F15" s="11">
        <f t="shared" si="0"/>
        <v>2632.1567999999997</v>
      </c>
    </row>
    <row r="16" spans="1:7" ht="15.75">
      <c r="A16" s="9">
        <v>12</v>
      </c>
      <c r="B16" s="10" t="s">
        <v>35</v>
      </c>
      <c r="C16" s="11">
        <v>34</v>
      </c>
      <c r="D16" s="12" t="s">
        <v>14</v>
      </c>
      <c r="E16" s="12">
        <v>752.51</v>
      </c>
      <c r="F16" s="11">
        <f t="shared" si="0"/>
        <v>25585.34</v>
      </c>
    </row>
    <row r="17" spans="1:6" ht="15.75">
      <c r="A17" s="9">
        <v>13</v>
      </c>
      <c r="B17" s="10" t="s">
        <v>51</v>
      </c>
      <c r="C17" s="11">
        <v>8.14</v>
      </c>
      <c r="D17" s="12" t="s">
        <v>14</v>
      </c>
      <c r="E17" s="12">
        <v>434.67</v>
      </c>
      <c r="F17" s="11">
        <f t="shared" si="0"/>
        <v>3538.2138000000004</v>
      </c>
    </row>
    <row r="18" spans="1:6" ht="15.75">
      <c r="A18" s="9">
        <v>14</v>
      </c>
      <c r="B18" s="10" t="s">
        <v>39</v>
      </c>
      <c r="C18" s="11">
        <v>70.87</v>
      </c>
      <c r="D18" s="12" t="s">
        <v>14</v>
      </c>
      <c r="E18" s="12">
        <v>177.16</v>
      </c>
      <c r="F18" s="11">
        <f t="shared" ref="F18" si="1">E18*C18</f>
        <v>12555.3292</v>
      </c>
    </row>
    <row r="19" spans="1:6">
      <c r="A19" s="16"/>
      <c r="B19" s="38" t="s">
        <v>83</v>
      </c>
      <c r="C19" s="39"/>
      <c r="D19" s="39"/>
      <c r="E19" s="40"/>
      <c r="F19" s="18">
        <f>SUM(F5:F18)</f>
        <v>250467.70163999996</v>
      </c>
    </row>
    <row r="20" spans="1:6">
      <c r="A20" s="41"/>
      <c r="B20" s="42"/>
      <c r="C20" s="42"/>
      <c r="D20" s="42"/>
      <c r="E20" s="42"/>
      <c r="F20" s="21"/>
    </row>
    <row r="21" spans="1:6" ht="41.25" customHeight="1">
      <c r="B21" s="22" t="s">
        <v>71</v>
      </c>
      <c r="C21" s="22"/>
      <c r="D21" s="22"/>
      <c r="E21" s="22"/>
      <c r="F21" s="22"/>
    </row>
  </sheetData>
  <mergeCells count="5">
    <mergeCell ref="A1:F1"/>
    <mergeCell ref="A2:F2"/>
    <mergeCell ref="A3:F3"/>
    <mergeCell ref="B19:E19"/>
    <mergeCell ref="B21:F21"/>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G26"/>
  <sheetViews>
    <sheetView workbookViewId="0">
      <selection activeCell="H9" sqref="H9"/>
    </sheetView>
  </sheetViews>
  <sheetFormatPr defaultRowHeight="15"/>
  <cols>
    <col min="1" max="1" width="7.7109375" customWidth="1"/>
    <col min="2" max="2" width="45.140625" customWidth="1"/>
    <col min="3" max="3" width="9.5703125" customWidth="1"/>
    <col min="4" max="4" width="10.140625" customWidth="1"/>
    <col min="5"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0" customHeight="1">
      <c r="A3" s="6" t="s">
        <v>190</v>
      </c>
      <c r="B3" s="6"/>
      <c r="C3" s="6"/>
      <c r="D3" s="6"/>
      <c r="E3" s="6"/>
      <c r="F3" s="6"/>
      <c r="G3" s="7"/>
    </row>
    <row r="4" spans="1:7">
      <c r="A4" s="8" t="s">
        <v>3</v>
      </c>
      <c r="B4" s="8" t="s">
        <v>4</v>
      </c>
      <c r="C4" s="8" t="s">
        <v>5</v>
      </c>
      <c r="D4" s="8" t="s">
        <v>6</v>
      </c>
      <c r="E4" s="8" t="s">
        <v>7</v>
      </c>
      <c r="F4" s="8" t="s">
        <v>8</v>
      </c>
    </row>
    <row r="5" spans="1:7" ht="27.75" customHeight="1">
      <c r="A5" s="12">
        <v>1</v>
      </c>
      <c r="B5" s="43" t="s">
        <v>100</v>
      </c>
      <c r="C5" s="12">
        <v>2</v>
      </c>
      <c r="D5" s="12" t="s">
        <v>56</v>
      </c>
      <c r="E5" s="12">
        <v>261.12</v>
      </c>
      <c r="F5" s="11">
        <f>E5*C5</f>
        <v>522.24</v>
      </c>
    </row>
    <row r="6" spans="1:7" ht="27.75" customHeight="1">
      <c r="A6" s="12" t="s">
        <v>101</v>
      </c>
      <c r="B6" s="43" t="s">
        <v>102</v>
      </c>
      <c r="C6" s="12">
        <v>3.0975709999999999</v>
      </c>
      <c r="D6" s="12" t="s">
        <v>11</v>
      </c>
      <c r="E6" s="12">
        <v>688.52</v>
      </c>
      <c r="F6" s="11">
        <f>E6*C6</f>
        <v>2132.7395849199997</v>
      </c>
    </row>
    <row r="7" spans="1:7" ht="27.75" customHeight="1">
      <c r="A7" s="12" t="s">
        <v>191</v>
      </c>
      <c r="B7" s="43" t="s">
        <v>192</v>
      </c>
      <c r="C7" s="12">
        <v>7.55</v>
      </c>
      <c r="D7" s="12" t="s">
        <v>11</v>
      </c>
      <c r="E7" s="12">
        <v>390.16</v>
      </c>
      <c r="F7" s="11">
        <f t="shared" ref="F7:F22" si="0">E7*C7</f>
        <v>2945.7080000000001</v>
      </c>
    </row>
    <row r="8" spans="1:7" ht="27.75" customHeight="1">
      <c r="A8" s="12" t="s">
        <v>193</v>
      </c>
      <c r="B8" s="43" t="s">
        <v>194</v>
      </c>
      <c r="C8" s="12">
        <v>1.6822446799999999</v>
      </c>
      <c r="D8" s="12" t="s">
        <v>11</v>
      </c>
      <c r="E8" s="12">
        <v>1435.57</v>
      </c>
      <c r="F8" s="11">
        <f t="shared" si="0"/>
        <v>2414.9799952675999</v>
      </c>
    </row>
    <row r="9" spans="1:7" ht="114.75">
      <c r="A9" s="9" t="s">
        <v>9</v>
      </c>
      <c r="B9" s="10" t="s">
        <v>73</v>
      </c>
      <c r="C9" s="11">
        <v>62.95</v>
      </c>
      <c r="D9" s="12" t="s">
        <v>11</v>
      </c>
      <c r="E9" s="12">
        <v>120.53</v>
      </c>
      <c r="F9" s="11">
        <f t="shared" si="0"/>
        <v>7587.3635000000004</v>
      </c>
    </row>
    <row r="10" spans="1:7" ht="78" customHeight="1">
      <c r="A10" s="9" t="s">
        <v>12</v>
      </c>
      <c r="B10" s="10" t="s">
        <v>13</v>
      </c>
      <c r="C10" s="11">
        <v>6.39</v>
      </c>
      <c r="D10" s="12" t="s">
        <v>11</v>
      </c>
      <c r="E10" s="12">
        <v>223.35</v>
      </c>
      <c r="F10" s="11">
        <f t="shared" si="0"/>
        <v>1427.2065</v>
      </c>
    </row>
    <row r="11" spans="1:7" ht="63.75">
      <c r="A11" s="9" t="s">
        <v>15</v>
      </c>
      <c r="B11" s="10" t="s">
        <v>16</v>
      </c>
      <c r="C11" s="11">
        <v>10.74</v>
      </c>
      <c r="D11" s="12" t="s">
        <v>14</v>
      </c>
      <c r="E11" s="12">
        <v>1149.1199999999999</v>
      </c>
      <c r="F11" s="11">
        <f t="shared" si="0"/>
        <v>12341.548799999999</v>
      </c>
    </row>
    <row r="12" spans="1:7" ht="102">
      <c r="A12" s="9" t="s">
        <v>17</v>
      </c>
      <c r="B12" s="10" t="s">
        <v>25</v>
      </c>
      <c r="C12" s="11">
        <v>9.1199999999999992</v>
      </c>
      <c r="D12" s="12" t="s">
        <v>14</v>
      </c>
      <c r="E12" s="12">
        <v>5829</v>
      </c>
      <c r="F12" s="11">
        <f t="shared" si="0"/>
        <v>53160.479999999996</v>
      </c>
    </row>
    <row r="13" spans="1:7" ht="89.25">
      <c r="A13" s="9" t="s">
        <v>19</v>
      </c>
      <c r="B13" s="10" t="s">
        <v>20</v>
      </c>
      <c r="C13" s="12">
        <v>21.03</v>
      </c>
      <c r="D13" s="12" t="s">
        <v>14</v>
      </c>
      <c r="E13" s="12">
        <v>2502.14</v>
      </c>
      <c r="F13" s="35">
        <f t="shared" si="0"/>
        <v>52620.004200000003</v>
      </c>
    </row>
    <row r="14" spans="1:7" ht="63.75">
      <c r="A14" s="14" t="s">
        <v>21</v>
      </c>
      <c r="B14" s="10" t="s">
        <v>22</v>
      </c>
      <c r="C14" s="12">
        <v>182.03</v>
      </c>
      <c r="D14" s="12" t="s">
        <v>23</v>
      </c>
      <c r="E14" s="12">
        <v>245.79</v>
      </c>
      <c r="F14" s="35">
        <f t="shared" si="0"/>
        <v>44741.153699999995</v>
      </c>
    </row>
    <row r="15" spans="1:7" ht="102">
      <c r="A15" s="14" t="s">
        <v>24</v>
      </c>
      <c r="B15" s="10" t="s">
        <v>67</v>
      </c>
      <c r="C15" s="11">
        <v>10.39</v>
      </c>
      <c r="D15" s="12" t="s">
        <v>14</v>
      </c>
      <c r="E15" s="12">
        <v>5489.86</v>
      </c>
      <c r="F15" s="11">
        <f t="shared" si="0"/>
        <v>57039.645400000001</v>
      </c>
    </row>
    <row r="16" spans="1:7" ht="89.25">
      <c r="A16" s="14" t="s">
        <v>26</v>
      </c>
      <c r="B16" s="10" t="s">
        <v>27</v>
      </c>
      <c r="C16" s="11">
        <v>1.0506374999999999</v>
      </c>
      <c r="D16" s="12" t="s">
        <v>28</v>
      </c>
      <c r="E16" s="12">
        <v>65841.84</v>
      </c>
      <c r="F16" s="11">
        <f t="shared" si="0"/>
        <v>69175.906172999996</v>
      </c>
    </row>
    <row r="17" spans="1:6" ht="18.75">
      <c r="A17" s="27">
        <v>10</v>
      </c>
      <c r="B17" s="15" t="s">
        <v>29</v>
      </c>
      <c r="C17" s="11"/>
      <c r="D17" s="12"/>
      <c r="E17" s="12"/>
      <c r="F17" s="11"/>
    </row>
    <row r="18" spans="1:6" ht="15.75" customHeight="1">
      <c r="A18" s="27">
        <v>11</v>
      </c>
      <c r="B18" s="10" t="s">
        <v>49</v>
      </c>
      <c r="C18" s="11">
        <v>6.39</v>
      </c>
      <c r="D18" s="12" t="s">
        <v>11</v>
      </c>
      <c r="E18" s="12">
        <v>482.08</v>
      </c>
      <c r="F18" s="11">
        <f t="shared" si="0"/>
        <v>3080.4911999999999</v>
      </c>
    </row>
    <row r="19" spans="1:6" ht="15.75" customHeight="1">
      <c r="A19" s="27">
        <v>12</v>
      </c>
      <c r="B19" s="10" t="s">
        <v>50</v>
      </c>
      <c r="C19" s="11">
        <v>20.85</v>
      </c>
      <c r="D19" s="12" t="s">
        <v>11</v>
      </c>
      <c r="E19" s="12">
        <v>813.85</v>
      </c>
      <c r="F19" s="11">
        <f t="shared" si="0"/>
        <v>16968.772500000003</v>
      </c>
    </row>
    <row r="20" spans="1:6" ht="15.75" customHeight="1">
      <c r="A20" s="27">
        <v>13</v>
      </c>
      <c r="B20" s="10" t="s">
        <v>75</v>
      </c>
      <c r="C20" s="11">
        <v>31.76999</v>
      </c>
      <c r="D20" s="12" t="s">
        <v>11</v>
      </c>
      <c r="E20" s="12">
        <v>752.51</v>
      </c>
      <c r="F20" s="11">
        <f>E20*C20</f>
        <v>23907.235174900001</v>
      </c>
    </row>
    <row r="21" spans="1:6">
      <c r="A21" s="27">
        <v>14</v>
      </c>
      <c r="B21" s="10" t="s">
        <v>51</v>
      </c>
      <c r="C21" s="11">
        <v>19.38</v>
      </c>
      <c r="D21" s="12" t="s">
        <v>11</v>
      </c>
      <c r="E21" s="12">
        <v>434.67</v>
      </c>
      <c r="F21" s="11">
        <f t="shared" si="0"/>
        <v>8423.9045999999998</v>
      </c>
    </row>
    <row r="22" spans="1:6">
      <c r="A22" s="27">
        <v>15</v>
      </c>
      <c r="B22" s="10" t="s">
        <v>76</v>
      </c>
      <c r="C22" s="11">
        <v>62.95</v>
      </c>
      <c r="D22" s="12" t="s">
        <v>11</v>
      </c>
      <c r="E22" s="12">
        <v>177.16</v>
      </c>
      <c r="F22" s="11">
        <f t="shared" si="0"/>
        <v>11152.222</v>
      </c>
    </row>
    <row r="23" spans="1:6">
      <c r="A23" s="16"/>
      <c r="B23" s="17"/>
      <c r="C23" s="17"/>
      <c r="D23" s="17"/>
      <c r="E23" s="17"/>
      <c r="F23" s="18">
        <f>SUM(F5:F22)</f>
        <v>369641.60132808762</v>
      </c>
    </row>
    <row r="24" spans="1:6">
      <c r="A24" s="19"/>
      <c r="B24" s="20"/>
      <c r="C24" s="20"/>
      <c r="D24" s="20"/>
      <c r="E24" s="20"/>
      <c r="F24" s="21"/>
    </row>
    <row r="25" spans="1:6">
      <c r="A25" s="19"/>
      <c r="B25" s="20"/>
      <c r="C25" s="20"/>
      <c r="D25" s="20"/>
      <c r="E25" s="20"/>
      <c r="F25" s="21"/>
    </row>
    <row r="26" spans="1:6" ht="50.25" customHeight="1">
      <c r="B26" s="22" t="s">
        <v>71</v>
      </c>
      <c r="C26" s="22"/>
      <c r="D26" s="22"/>
      <c r="E26" s="22"/>
      <c r="F26" s="22"/>
    </row>
  </sheetData>
  <mergeCells count="5">
    <mergeCell ref="A1:F1"/>
    <mergeCell ref="A2:F2"/>
    <mergeCell ref="A3:F3"/>
    <mergeCell ref="B23:E23"/>
    <mergeCell ref="B26:F26"/>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G31"/>
  <sheetViews>
    <sheetView topLeftCell="A19" workbookViewId="0">
      <selection activeCell="F26" sqref="F2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3" customHeight="1">
      <c r="A3" s="6" t="s">
        <v>152</v>
      </c>
      <c r="B3" s="6"/>
      <c r="C3" s="6"/>
      <c r="D3" s="6"/>
      <c r="E3" s="6"/>
      <c r="F3" s="6"/>
      <c r="G3" s="7"/>
    </row>
    <row r="4" spans="1:7">
      <c r="A4" s="8" t="s">
        <v>3</v>
      </c>
      <c r="B4" s="8" t="s">
        <v>4</v>
      </c>
      <c r="C4" s="8" t="s">
        <v>42</v>
      </c>
      <c r="D4" s="8" t="s">
        <v>6</v>
      </c>
      <c r="E4" s="8" t="s">
        <v>7</v>
      </c>
      <c r="F4" s="8" t="s">
        <v>8</v>
      </c>
    </row>
    <row r="5" spans="1:7" ht="25.5">
      <c r="A5" s="12">
        <v>1</v>
      </c>
      <c r="B5" s="10" t="s">
        <v>153</v>
      </c>
      <c r="C5" s="12">
        <v>20</v>
      </c>
      <c r="D5" s="12" t="s">
        <v>56</v>
      </c>
      <c r="E5" s="12">
        <v>261.12</v>
      </c>
      <c r="F5" s="35">
        <f>E5*C5</f>
        <v>5222.3999999999996</v>
      </c>
    </row>
    <row r="6" spans="1:7" ht="25.5">
      <c r="A6" s="12" t="s">
        <v>101</v>
      </c>
      <c r="B6" s="10" t="s">
        <v>154</v>
      </c>
      <c r="C6" s="12">
        <v>11.04</v>
      </c>
      <c r="D6" s="12" t="s">
        <v>11</v>
      </c>
      <c r="E6" s="12">
        <v>688.52</v>
      </c>
      <c r="F6" s="35">
        <f t="shared" ref="F6:F25" si="0">E6*C6</f>
        <v>7601.2607999999991</v>
      </c>
    </row>
    <row r="7" spans="1:7" ht="114.75">
      <c r="A7" s="9" t="s">
        <v>59</v>
      </c>
      <c r="B7" s="10" t="s">
        <v>10</v>
      </c>
      <c r="C7" s="12">
        <v>14.16</v>
      </c>
      <c r="D7" s="12" t="s">
        <v>11</v>
      </c>
      <c r="E7" s="12">
        <v>120.53</v>
      </c>
      <c r="F7" s="35">
        <f t="shared" si="0"/>
        <v>1706.7048</v>
      </c>
    </row>
    <row r="8" spans="1:7" ht="89.25">
      <c r="A8" s="9" t="s">
        <v>60</v>
      </c>
      <c r="B8" s="13" t="s">
        <v>45</v>
      </c>
      <c r="C8" s="12">
        <v>1.42</v>
      </c>
      <c r="D8" s="12" t="s">
        <v>14</v>
      </c>
      <c r="E8" s="12">
        <v>223.35</v>
      </c>
      <c r="F8" s="35">
        <f t="shared" si="0"/>
        <v>317.15699999999998</v>
      </c>
    </row>
    <row r="9" spans="1:7" ht="51">
      <c r="A9" s="9" t="s">
        <v>155</v>
      </c>
      <c r="B9" s="13" t="s">
        <v>156</v>
      </c>
      <c r="C9" s="12">
        <v>20.07</v>
      </c>
      <c r="D9" s="12" t="s">
        <v>23</v>
      </c>
      <c r="E9" s="12">
        <v>238.38</v>
      </c>
      <c r="F9" s="35">
        <f t="shared" si="0"/>
        <v>4784.2866000000004</v>
      </c>
    </row>
    <row r="10" spans="1:7" ht="76.5">
      <c r="A10" s="9" t="s">
        <v>62</v>
      </c>
      <c r="B10" s="10" t="s">
        <v>48</v>
      </c>
      <c r="C10" s="12">
        <v>6.99</v>
      </c>
      <c r="D10" s="12" t="s">
        <v>14</v>
      </c>
      <c r="E10" s="12">
        <v>5829</v>
      </c>
      <c r="F10" s="35">
        <f t="shared" si="0"/>
        <v>40744.71</v>
      </c>
    </row>
    <row r="11" spans="1:7" ht="89.25">
      <c r="A11" s="9" t="s">
        <v>157</v>
      </c>
      <c r="B11" s="13" t="s">
        <v>158</v>
      </c>
      <c r="C11" s="12">
        <v>4.5199999999999996</v>
      </c>
      <c r="D11" s="12" t="s">
        <v>14</v>
      </c>
      <c r="E11" s="12">
        <v>6972.73</v>
      </c>
      <c r="F11" s="35">
        <f t="shared" si="0"/>
        <v>31516.739599999994</v>
      </c>
    </row>
    <row r="12" spans="1:7" ht="89.25">
      <c r="A12" s="9" t="s">
        <v>159</v>
      </c>
      <c r="B12" s="13" t="s">
        <v>160</v>
      </c>
      <c r="C12" s="12">
        <v>8.81</v>
      </c>
      <c r="D12" s="12" t="s">
        <v>11</v>
      </c>
      <c r="E12" s="12">
        <v>8224.42</v>
      </c>
      <c r="F12" s="35">
        <f t="shared" si="0"/>
        <v>72457.140200000009</v>
      </c>
    </row>
    <row r="13" spans="1:7" ht="89.25">
      <c r="A13" s="9" t="s">
        <v>161</v>
      </c>
      <c r="B13" s="13" t="s">
        <v>162</v>
      </c>
      <c r="C13" s="12">
        <v>55.91</v>
      </c>
      <c r="D13" s="12" t="s">
        <v>11</v>
      </c>
      <c r="E13" s="12">
        <v>3936.43</v>
      </c>
      <c r="F13" s="35">
        <f t="shared" si="0"/>
        <v>220085.80129999999</v>
      </c>
    </row>
    <row r="14" spans="1:7" ht="63.75">
      <c r="A14" s="9" t="s">
        <v>163</v>
      </c>
      <c r="B14" s="13" t="s">
        <v>164</v>
      </c>
      <c r="C14" s="12">
        <v>553.9</v>
      </c>
      <c r="D14" s="12" t="s">
        <v>23</v>
      </c>
      <c r="E14" s="12">
        <v>124.6</v>
      </c>
      <c r="F14" s="35">
        <f t="shared" si="0"/>
        <v>69015.939999999988</v>
      </c>
    </row>
    <row r="15" spans="1:7" ht="63.75">
      <c r="A15" s="9" t="s">
        <v>165</v>
      </c>
      <c r="B15" s="13" t="s">
        <v>166</v>
      </c>
      <c r="C15" s="12">
        <v>3252.78</v>
      </c>
      <c r="D15" s="12" t="s">
        <v>167</v>
      </c>
      <c r="E15" s="12">
        <v>73.739999999999995</v>
      </c>
      <c r="F15" s="35">
        <f t="shared" si="0"/>
        <v>239859.99720000001</v>
      </c>
    </row>
    <row r="16" spans="1:7" ht="127.5">
      <c r="A16" s="9" t="s">
        <v>168</v>
      </c>
      <c r="B16" s="13" t="s">
        <v>169</v>
      </c>
      <c r="C16" s="12">
        <v>267.60000000000002</v>
      </c>
      <c r="D16" s="12" t="s">
        <v>167</v>
      </c>
      <c r="E16" s="12">
        <v>97.07</v>
      </c>
      <c r="F16" s="35">
        <f t="shared" si="0"/>
        <v>25975.932000000001</v>
      </c>
    </row>
    <row r="17" spans="1:6" ht="89.25">
      <c r="A17" s="49" t="s">
        <v>170</v>
      </c>
      <c r="B17" s="13" t="s">
        <v>171</v>
      </c>
      <c r="C17" s="12">
        <v>0.60760000000000003</v>
      </c>
      <c r="D17" s="12" t="s">
        <v>28</v>
      </c>
      <c r="E17" s="12">
        <v>65841.84</v>
      </c>
      <c r="F17" s="35">
        <f t="shared" si="0"/>
        <v>40005.501984000002</v>
      </c>
    </row>
    <row r="18" spans="1:6">
      <c r="A18" s="50"/>
      <c r="B18" s="13" t="s">
        <v>172</v>
      </c>
      <c r="C18" s="12">
        <v>0.91139999999999999</v>
      </c>
      <c r="D18" s="12" t="s">
        <v>28</v>
      </c>
      <c r="E18" s="12">
        <v>63762.52</v>
      </c>
      <c r="F18" s="35">
        <f t="shared" si="0"/>
        <v>58113.160727999995</v>
      </c>
    </row>
    <row r="19" spans="1:6" ht="63.75">
      <c r="A19" s="9" t="s">
        <v>173</v>
      </c>
      <c r="B19" s="13" t="s">
        <v>174</v>
      </c>
      <c r="C19" s="12">
        <v>553.9</v>
      </c>
      <c r="D19" s="12" t="s">
        <v>23</v>
      </c>
      <c r="E19" s="12">
        <v>85.55</v>
      </c>
      <c r="F19" s="35">
        <f t="shared" si="0"/>
        <v>47386.144999999997</v>
      </c>
    </row>
    <row r="20" spans="1:6" ht="25.5">
      <c r="A20" s="9" t="s">
        <v>175</v>
      </c>
      <c r="B20" s="13" t="s">
        <v>176</v>
      </c>
      <c r="C20" s="12">
        <v>291.95999999999998</v>
      </c>
      <c r="D20" s="12" t="s">
        <v>23</v>
      </c>
      <c r="E20" s="12">
        <v>53.71</v>
      </c>
      <c r="F20" s="35">
        <f t="shared" si="0"/>
        <v>15681.1716</v>
      </c>
    </row>
    <row r="21" spans="1:6">
      <c r="A21" s="27">
        <v>16</v>
      </c>
      <c r="B21" s="13" t="s">
        <v>29</v>
      </c>
      <c r="C21" s="12"/>
      <c r="D21" s="12"/>
      <c r="E21" s="12"/>
      <c r="F21" s="35"/>
    </row>
    <row r="22" spans="1:6">
      <c r="A22" s="9">
        <v>17</v>
      </c>
      <c r="B22" s="13" t="s">
        <v>49</v>
      </c>
      <c r="C22" s="12">
        <v>0.45400000000000001</v>
      </c>
      <c r="D22" s="12" t="s">
        <v>11</v>
      </c>
      <c r="E22" s="12">
        <v>461.12</v>
      </c>
      <c r="F22" s="35">
        <f t="shared" si="0"/>
        <v>209.34848</v>
      </c>
    </row>
    <row r="23" spans="1:6">
      <c r="A23" s="9">
        <v>18</v>
      </c>
      <c r="B23" s="13" t="s">
        <v>50</v>
      </c>
      <c r="C23" s="12">
        <v>36.520000000000003</v>
      </c>
      <c r="D23" s="12" t="s">
        <v>11</v>
      </c>
      <c r="E23" s="12">
        <v>778.47</v>
      </c>
      <c r="F23" s="35">
        <f t="shared" si="0"/>
        <v>28429.724400000003</v>
      </c>
    </row>
    <row r="24" spans="1:6">
      <c r="A24" s="9">
        <v>19</v>
      </c>
      <c r="B24" s="13" t="s">
        <v>51</v>
      </c>
      <c r="C24" s="12">
        <v>17.45</v>
      </c>
      <c r="D24" s="12" t="s">
        <v>11</v>
      </c>
      <c r="E24" s="12">
        <v>415.78</v>
      </c>
      <c r="F24" s="35">
        <f t="shared" si="0"/>
        <v>7255.360999999999</v>
      </c>
    </row>
    <row r="25" spans="1:6">
      <c r="A25" s="9">
        <v>20</v>
      </c>
      <c r="B25" s="13" t="s">
        <v>177</v>
      </c>
      <c r="C25" s="12">
        <v>23.352</v>
      </c>
      <c r="D25" s="12" t="s">
        <v>178</v>
      </c>
      <c r="E25" s="12">
        <v>813.49</v>
      </c>
      <c r="F25" s="35">
        <f t="shared" si="0"/>
        <v>18996.618480000001</v>
      </c>
    </row>
    <row r="26" spans="1:6">
      <c r="A26" s="16"/>
      <c r="B26" s="17"/>
      <c r="C26" s="17"/>
      <c r="D26" s="17"/>
      <c r="E26" s="17"/>
      <c r="F26" s="18">
        <f>SUM(F5:F25)</f>
        <v>935365.10117199994</v>
      </c>
    </row>
    <row r="27" spans="1:6">
      <c r="A27" s="19"/>
      <c r="B27" s="20"/>
      <c r="C27" s="20"/>
      <c r="D27" s="20"/>
      <c r="E27" s="20"/>
      <c r="F27" s="21"/>
    </row>
    <row r="28" spans="1:6">
      <c r="A28" s="19"/>
      <c r="B28" s="20"/>
      <c r="C28" s="20"/>
      <c r="D28" s="20"/>
      <c r="E28" s="20"/>
      <c r="F28" s="21"/>
    </row>
    <row r="29" spans="1:6">
      <c r="B29" s="22" t="s">
        <v>40</v>
      </c>
      <c r="C29" s="22"/>
      <c r="D29" s="22"/>
      <c r="E29" s="22"/>
      <c r="F29" s="22"/>
    </row>
    <row r="30" spans="1:6">
      <c r="B30" s="22"/>
      <c r="C30" s="22"/>
      <c r="D30" s="22"/>
      <c r="E30" s="22"/>
      <c r="F30" s="22"/>
    </row>
    <row r="31" spans="1:6">
      <c r="B31" s="22"/>
      <c r="C31" s="22"/>
      <c r="D31" s="22"/>
      <c r="E31" s="22"/>
      <c r="F31" s="22"/>
    </row>
  </sheetData>
  <mergeCells count="6">
    <mergeCell ref="A1:F1"/>
    <mergeCell ref="A2:F2"/>
    <mergeCell ref="A3:F3"/>
    <mergeCell ref="A17:A18"/>
    <mergeCell ref="B26:E26"/>
    <mergeCell ref="B29:F31"/>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I17"/>
  <sheetViews>
    <sheetView topLeftCell="A10" workbookViewId="0">
      <selection sqref="A1:XFD1048576"/>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39" customHeight="1">
      <c r="A3" s="6" t="s">
        <v>105</v>
      </c>
      <c r="B3" s="6"/>
      <c r="C3" s="6"/>
      <c r="D3" s="6"/>
      <c r="E3" s="6"/>
      <c r="F3" s="6"/>
      <c r="G3" s="6"/>
      <c r="H3" s="6"/>
      <c r="I3" s="7"/>
    </row>
    <row r="4" spans="1:9">
      <c r="A4" s="8" t="s">
        <v>3</v>
      </c>
      <c r="B4" s="8" t="s">
        <v>4</v>
      </c>
      <c r="C4" s="8">
        <v>1</v>
      </c>
      <c r="D4" s="8">
        <v>2</v>
      </c>
      <c r="E4" s="8" t="s">
        <v>5</v>
      </c>
      <c r="F4" s="8" t="s">
        <v>6</v>
      </c>
      <c r="G4" s="8" t="s">
        <v>7</v>
      </c>
      <c r="H4" s="8" t="s">
        <v>8</v>
      </c>
    </row>
    <row r="5" spans="1:9" ht="114.75">
      <c r="A5" s="9" t="s">
        <v>43</v>
      </c>
      <c r="B5" s="10" t="s">
        <v>10</v>
      </c>
      <c r="C5" s="11">
        <v>14.87</v>
      </c>
      <c r="D5" s="9"/>
      <c r="E5" s="26">
        <v>75.52</v>
      </c>
      <c r="F5" s="12" t="s">
        <v>11</v>
      </c>
      <c r="G5" s="12">
        <v>120.53</v>
      </c>
      <c r="H5" s="11">
        <f>G5*E5</f>
        <v>9102.4256000000005</v>
      </c>
    </row>
    <row r="6" spans="1:9" ht="89.25">
      <c r="A6" s="9" t="s">
        <v>44</v>
      </c>
      <c r="B6" s="13" t="s">
        <v>13</v>
      </c>
      <c r="C6" s="11">
        <v>1.06</v>
      </c>
      <c r="D6" s="9"/>
      <c r="E6" s="26">
        <v>28.32</v>
      </c>
      <c r="F6" s="12" t="s">
        <v>14</v>
      </c>
      <c r="G6" s="12">
        <v>223.35</v>
      </c>
      <c r="H6" s="11">
        <f t="shared" ref="H6:H14" si="0">G6*E6</f>
        <v>6325.2719999999999</v>
      </c>
    </row>
    <row r="7" spans="1:9" ht="63.75">
      <c r="A7" s="9" t="s">
        <v>46</v>
      </c>
      <c r="B7" s="10" t="s">
        <v>16</v>
      </c>
      <c r="C7" s="11">
        <v>1.77</v>
      </c>
      <c r="D7" s="9"/>
      <c r="E7" s="26">
        <v>47.2</v>
      </c>
      <c r="F7" s="12" t="s">
        <v>14</v>
      </c>
      <c r="G7" s="12">
        <v>1149.1199999999999</v>
      </c>
      <c r="H7" s="11">
        <f t="shared" si="0"/>
        <v>54238.464</v>
      </c>
    </row>
    <row r="8" spans="1:9" ht="102">
      <c r="A8" s="9" t="s">
        <v>78</v>
      </c>
      <c r="B8" s="10" t="s">
        <v>25</v>
      </c>
      <c r="C8" s="11">
        <v>1.06</v>
      </c>
      <c r="D8" s="9"/>
      <c r="E8" s="26">
        <v>56.65</v>
      </c>
      <c r="F8" s="12" t="s">
        <v>14</v>
      </c>
      <c r="G8" s="12">
        <v>5829</v>
      </c>
      <c r="H8" s="11">
        <f t="shared" si="0"/>
        <v>330212.84999999998</v>
      </c>
    </row>
    <row r="9" spans="1:9" ht="18.75">
      <c r="A9" s="9">
        <v>12</v>
      </c>
      <c r="B9" s="15" t="s">
        <v>29</v>
      </c>
      <c r="C9" s="11"/>
      <c r="D9" s="9"/>
      <c r="E9" s="26"/>
      <c r="F9" s="12"/>
      <c r="G9" s="12"/>
      <c r="H9" s="11"/>
    </row>
    <row r="10" spans="1:9" ht="15.75">
      <c r="A10" s="9">
        <v>13</v>
      </c>
      <c r="B10" s="10" t="s">
        <v>49</v>
      </c>
      <c r="C10" s="11">
        <v>1.06</v>
      </c>
      <c r="D10" s="9"/>
      <c r="E10" s="26">
        <v>28.32</v>
      </c>
      <c r="F10" s="12" t="s">
        <v>14</v>
      </c>
      <c r="G10" s="12">
        <v>482.08</v>
      </c>
      <c r="H10" s="11">
        <f t="shared" si="0"/>
        <v>13652.5056</v>
      </c>
    </row>
    <row r="11" spans="1:9" ht="15.75">
      <c r="A11" s="9">
        <v>14</v>
      </c>
      <c r="B11" s="10" t="s">
        <v>50</v>
      </c>
      <c r="C11" s="11">
        <v>3.21</v>
      </c>
      <c r="D11" s="9">
        <v>0.5675</v>
      </c>
      <c r="E11" s="26">
        <v>24.305</v>
      </c>
      <c r="F11" s="12" t="s">
        <v>14</v>
      </c>
      <c r="G11" s="12">
        <v>813.82</v>
      </c>
      <c r="H11" s="11">
        <f t="shared" si="0"/>
        <v>19779.895100000002</v>
      </c>
    </row>
    <row r="12" spans="1:9" ht="15.75">
      <c r="A12" s="9">
        <v>15</v>
      </c>
      <c r="B12" s="10" t="s">
        <v>35</v>
      </c>
      <c r="C12" s="11">
        <v>5.31</v>
      </c>
      <c r="D12" s="9"/>
      <c r="E12" s="26">
        <v>47.2</v>
      </c>
      <c r="F12" s="12" t="s">
        <v>14</v>
      </c>
      <c r="G12" s="12">
        <v>752.51</v>
      </c>
      <c r="H12" s="11">
        <f t="shared" si="0"/>
        <v>35518.472000000002</v>
      </c>
    </row>
    <row r="13" spans="1:9" ht="15.75">
      <c r="A13" s="9">
        <v>16</v>
      </c>
      <c r="B13" s="10" t="s">
        <v>51</v>
      </c>
      <c r="C13" s="11">
        <v>2.62</v>
      </c>
      <c r="D13" s="9">
        <v>1.1347</v>
      </c>
      <c r="E13" s="26">
        <v>48.66</v>
      </c>
      <c r="F13" s="12" t="s">
        <v>14</v>
      </c>
      <c r="G13" s="12">
        <v>434.67</v>
      </c>
      <c r="H13" s="11">
        <f t="shared" si="0"/>
        <v>21151.0422</v>
      </c>
    </row>
    <row r="14" spans="1:9" ht="15.75">
      <c r="A14" s="9">
        <v>17</v>
      </c>
      <c r="B14" s="10" t="s">
        <v>39</v>
      </c>
      <c r="C14" s="11">
        <v>14.87</v>
      </c>
      <c r="D14" s="9"/>
      <c r="E14" s="26">
        <v>75.52</v>
      </c>
      <c r="F14" s="12" t="s">
        <v>14</v>
      </c>
      <c r="G14" s="12">
        <v>177.16</v>
      </c>
      <c r="H14" s="11">
        <f t="shared" si="0"/>
        <v>13379.123199999998</v>
      </c>
    </row>
    <row r="15" spans="1:9">
      <c r="A15" s="16"/>
      <c r="B15" s="17"/>
      <c r="C15" s="17"/>
      <c r="D15" s="17"/>
      <c r="E15" s="17"/>
      <c r="F15" s="17"/>
      <c r="G15" s="17"/>
      <c r="H15" s="18">
        <f>SUM(H5:H14)</f>
        <v>503360.04969999997</v>
      </c>
    </row>
    <row r="16" spans="1:9">
      <c r="A16" s="19"/>
      <c r="B16" s="20"/>
      <c r="C16" s="20"/>
      <c r="D16" s="20"/>
      <c r="E16" s="20"/>
      <c r="F16" s="20"/>
      <c r="G16" s="20"/>
      <c r="H16" s="21"/>
    </row>
    <row r="17" spans="2:8" ht="63.75" customHeight="1">
      <c r="B17" s="22" t="s">
        <v>106</v>
      </c>
      <c r="C17" s="22"/>
      <c r="D17" s="22"/>
      <c r="E17" s="22"/>
      <c r="F17" s="22"/>
      <c r="G17" s="22"/>
      <c r="H17" s="22"/>
    </row>
  </sheetData>
  <mergeCells count="5">
    <mergeCell ref="A1:H1"/>
    <mergeCell ref="A2:H2"/>
    <mergeCell ref="A3:H3"/>
    <mergeCell ref="B15:G15"/>
    <mergeCell ref="B17:H17"/>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G20"/>
  <sheetViews>
    <sheetView topLeftCell="A10" workbookViewId="0">
      <selection activeCell="B19" sqref="B19:F19"/>
    </sheetView>
  </sheetViews>
  <sheetFormatPr defaultRowHeight="15"/>
  <cols>
    <col min="1" max="1" width="8.7109375" customWidth="1"/>
    <col min="2" max="2" width="40.28515625" customWidth="1"/>
    <col min="3" max="3" width="6.7109375" customWidth="1"/>
    <col min="4" max="4" width="9" customWidth="1"/>
    <col min="5" max="5" width="9.8554687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3" customHeight="1">
      <c r="A3" s="6" t="s">
        <v>195</v>
      </c>
      <c r="B3" s="6"/>
      <c r="C3" s="6"/>
      <c r="D3" s="6"/>
      <c r="E3" s="6"/>
      <c r="F3" s="6"/>
      <c r="G3" s="7"/>
    </row>
    <row r="4" spans="1:7">
      <c r="A4" s="8" t="s">
        <v>3</v>
      </c>
      <c r="B4" s="8" t="s">
        <v>4</v>
      </c>
      <c r="C4" s="8" t="s">
        <v>5</v>
      </c>
      <c r="D4" s="8" t="s">
        <v>6</v>
      </c>
      <c r="E4" s="8" t="s">
        <v>7</v>
      </c>
      <c r="F4" s="8" t="s">
        <v>8</v>
      </c>
    </row>
    <row r="5" spans="1:7" ht="21">
      <c r="A5" s="12">
        <v>1</v>
      </c>
      <c r="B5" s="53" t="s">
        <v>100</v>
      </c>
      <c r="C5" s="12">
        <v>5</v>
      </c>
      <c r="D5" s="12" t="s">
        <v>56</v>
      </c>
      <c r="E5" s="12">
        <v>243.77</v>
      </c>
      <c r="F5" s="35">
        <f t="shared" ref="F5:F9" si="0">E5*C5</f>
        <v>1218.8500000000001</v>
      </c>
    </row>
    <row r="6" spans="1:7" ht="94.5">
      <c r="A6" s="9" t="s">
        <v>9</v>
      </c>
      <c r="B6" s="36" t="s">
        <v>10</v>
      </c>
      <c r="C6" s="11">
        <v>95.77</v>
      </c>
      <c r="D6" s="12" t="s">
        <v>11</v>
      </c>
      <c r="E6" s="12">
        <v>120.53</v>
      </c>
      <c r="F6" s="35">
        <f t="shared" si="0"/>
        <v>11543.158099999999</v>
      </c>
    </row>
    <row r="7" spans="1:7" ht="73.5">
      <c r="A7" s="9" t="s">
        <v>12</v>
      </c>
      <c r="B7" s="37" t="s">
        <v>13</v>
      </c>
      <c r="C7" s="11">
        <v>34.26</v>
      </c>
      <c r="D7" s="12" t="s">
        <v>14</v>
      </c>
      <c r="E7" s="12">
        <v>223.35</v>
      </c>
      <c r="F7" s="35">
        <f t="shared" si="0"/>
        <v>7651.9709999999995</v>
      </c>
    </row>
    <row r="8" spans="1:7" ht="52.5">
      <c r="A8" s="9" t="s">
        <v>15</v>
      </c>
      <c r="B8" s="36" t="s">
        <v>16</v>
      </c>
      <c r="C8" s="11">
        <v>57.113269000000003</v>
      </c>
      <c r="D8" s="12" t="s">
        <v>14</v>
      </c>
      <c r="E8" s="12">
        <v>1149.1199999999999</v>
      </c>
      <c r="F8" s="35">
        <f>E8*C8</f>
        <v>65629.999673279992</v>
      </c>
    </row>
    <row r="9" spans="1:7" ht="94.5">
      <c r="A9" s="9" t="s">
        <v>17</v>
      </c>
      <c r="B9" s="36" t="s">
        <v>196</v>
      </c>
      <c r="C9" s="11">
        <v>4.6728480000000001</v>
      </c>
      <c r="D9" s="12" t="s">
        <v>14</v>
      </c>
      <c r="E9" s="12">
        <v>5358.83</v>
      </c>
      <c r="F9" s="35">
        <f t="shared" si="0"/>
        <v>25040.998047839999</v>
      </c>
    </row>
    <row r="10" spans="1:7" ht="94.5">
      <c r="A10" s="9" t="s">
        <v>74</v>
      </c>
      <c r="B10" s="36" t="s">
        <v>197</v>
      </c>
      <c r="C10" s="11">
        <v>86.377765999999994</v>
      </c>
      <c r="D10" s="12" t="s">
        <v>14</v>
      </c>
      <c r="E10" s="12">
        <v>5829</v>
      </c>
      <c r="F10" s="35">
        <f>E10*C10</f>
        <v>503495.99801399995</v>
      </c>
    </row>
    <row r="11" spans="1:7" ht="18.75">
      <c r="A11" s="9">
        <v>6</v>
      </c>
      <c r="B11" s="15" t="s">
        <v>29</v>
      </c>
      <c r="C11" s="11"/>
      <c r="D11" s="12"/>
      <c r="E11" s="12"/>
      <c r="F11" s="35"/>
    </row>
    <row r="12" spans="1:7" ht="15.75">
      <c r="A12" s="9">
        <v>7</v>
      </c>
      <c r="B12" s="10" t="s">
        <v>49</v>
      </c>
      <c r="C12" s="11">
        <v>34.26</v>
      </c>
      <c r="D12" s="12" t="s">
        <v>14</v>
      </c>
      <c r="E12" s="12">
        <v>482.08</v>
      </c>
      <c r="F12" s="35">
        <f>E12*C12</f>
        <v>16516.060799999999</v>
      </c>
    </row>
    <row r="13" spans="1:7" ht="15.75">
      <c r="A13" s="9">
        <v>8</v>
      </c>
      <c r="B13" s="10" t="s">
        <v>50</v>
      </c>
      <c r="C13" s="11">
        <v>39.200000000000003</v>
      </c>
      <c r="D13" s="12" t="s">
        <v>14</v>
      </c>
      <c r="E13" s="12">
        <v>813.32</v>
      </c>
      <c r="F13" s="35">
        <f>E13*C13</f>
        <v>31882.144000000004</v>
      </c>
    </row>
    <row r="14" spans="1:7" ht="15.75">
      <c r="A14" s="9">
        <v>9</v>
      </c>
      <c r="B14" s="10" t="s">
        <v>35</v>
      </c>
      <c r="C14" s="11">
        <v>57.11</v>
      </c>
      <c r="D14" s="12" t="s">
        <v>14</v>
      </c>
      <c r="E14" s="12">
        <v>752.51</v>
      </c>
      <c r="F14" s="35">
        <f>E14*C14</f>
        <v>42975.846100000002</v>
      </c>
    </row>
    <row r="15" spans="1:7" ht="15.75">
      <c r="A15" s="9">
        <v>10</v>
      </c>
      <c r="B15" s="10" t="s">
        <v>51</v>
      </c>
      <c r="C15" s="11">
        <v>78.400000000000006</v>
      </c>
      <c r="D15" s="12" t="s">
        <v>14</v>
      </c>
      <c r="E15" s="12">
        <v>434.67</v>
      </c>
      <c r="F15" s="35">
        <f>E15*C15</f>
        <v>34078.128000000004</v>
      </c>
    </row>
    <row r="16" spans="1:7" ht="15.75">
      <c r="A16" s="9">
        <v>11</v>
      </c>
      <c r="B16" s="10" t="s">
        <v>39</v>
      </c>
      <c r="C16" s="11">
        <v>95.77</v>
      </c>
      <c r="D16" s="12" t="s">
        <v>14</v>
      </c>
      <c r="E16" s="12">
        <v>177.16</v>
      </c>
      <c r="F16" s="35">
        <f>E16*C16</f>
        <v>16966.6132</v>
      </c>
    </row>
    <row r="17" spans="1:6">
      <c r="A17" s="16"/>
      <c r="B17" s="17"/>
      <c r="C17" s="17"/>
      <c r="D17" s="17"/>
      <c r="E17" s="17"/>
      <c r="F17" s="18">
        <f>SUM(F5:F16)</f>
        <v>756999.76693511987</v>
      </c>
    </row>
    <row r="18" spans="1:6">
      <c r="A18" s="19"/>
      <c r="B18" s="20"/>
      <c r="C18" s="20"/>
      <c r="D18" s="20"/>
      <c r="E18" s="20"/>
      <c r="F18" s="21"/>
    </row>
    <row r="19" spans="1:6" ht="52.5" customHeight="1">
      <c r="B19" s="22" t="s">
        <v>198</v>
      </c>
      <c r="C19" s="22"/>
      <c r="D19" s="22"/>
      <c r="E19" s="22"/>
      <c r="F19" s="22"/>
    </row>
    <row r="20" spans="1:6" ht="47.25" customHeight="1"/>
  </sheetData>
  <mergeCells count="5">
    <mergeCell ref="A1:F1"/>
    <mergeCell ref="A2:F2"/>
    <mergeCell ref="A3:F3"/>
    <mergeCell ref="B17:E17"/>
    <mergeCell ref="B19:F19"/>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22"/>
  <sheetViews>
    <sheetView topLeftCell="A16" workbookViewId="0">
      <selection activeCell="G7" sqref="G7"/>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33.75" customHeight="1">
      <c r="A3" s="6" t="s">
        <v>150</v>
      </c>
      <c r="B3" s="6"/>
      <c r="C3" s="6"/>
      <c r="D3" s="6"/>
      <c r="E3" s="6"/>
      <c r="F3" s="6"/>
      <c r="G3" s="6"/>
      <c r="H3" s="6"/>
      <c r="I3" s="7"/>
    </row>
    <row r="4" spans="1:9">
      <c r="A4" s="8" t="s">
        <v>3</v>
      </c>
      <c r="B4" s="8" t="s">
        <v>4</v>
      </c>
      <c r="C4" s="8">
        <v>1</v>
      </c>
      <c r="D4" s="8">
        <v>2</v>
      </c>
      <c r="E4" s="8" t="s">
        <v>5</v>
      </c>
      <c r="F4" s="8" t="s">
        <v>6</v>
      </c>
      <c r="G4" s="8" t="s">
        <v>7</v>
      </c>
      <c r="H4" s="8" t="s">
        <v>8</v>
      </c>
    </row>
    <row r="5" spans="1:9" ht="114.75">
      <c r="A5" s="9" t="s">
        <v>43</v>
      </c>
      <c r="B5" s="10" t="s">
        <v>10</v>
      </c>
      <c r="C5" s="11">
        <v>29.73</v>
      </c>
      <c r="D5" s="9">
        <v>5.25</v>
      </c>
      <c r="E5" s="9">
        <v>75.75</v>
      </c>
      <c r="F5" s="12" t="s">
        <v>11</v>
      </c>
      <c r="G5" s="12">
        <v>120.53</v>
      </c>
      <c r="H5" s="11">
        <f t="shared" ref="H5:H18" si="0">G5*E5</f>
        <v>9130.1475000000009</v>
      </c>
    </row>
    <row r="6" spans="1:9" ht="89.25">
      <c r="A6" s="9" t="s">
        <v>44</v>
      </c>
      <c r="B6" s="13" t="s">
        <v>13</v>
      </c>
      <c r="C6" s="11">
        <v>2.48</v>
      </c>
      <c r="D6" s="9">
        <v>5.25</v>
      </c>
      <c r="E6" s="9">
        <v>7.18</v>
      </c>
      <c r="F6" s="12" t="s">
        <v>14</v>
      </c>
      <c r="G6" s="12">
        <v>223.35</v>
      </c>
      <c r="H6" s="11">
        <f t="shared" si="0"/>
        <v>1603.6529999999998</v>
      </c>
    </row>
    <row r="7" spans="1:9" ht="63.75">
      <c r="A7" s="9" t="s">
        <v>46</v>
      </c>
      <c r="B7" s="10" t="s">
        <v>16</v>
      </c>
      <c r="C7" s="11">
        <v>4.13</v>
      </c>
      <c r="D7" s="9">
        <v>5.25</v>
      </c>
      <c r="E7" s="9">
        <v>9.5</v>
      </c>
      <c r="F7" s="12" t="s">
        <v>14</v>
      </c>
      <c r="G7" s="12">
        <v>1149.1199999999999</v>
      </c>
      <c r="H7" s="11">
        <f t="shared" si="0"/>
        <v>10916.64</v>
      </c>
    </row>
    <row r="8" spans="1:9" ht="102">
      <c r="A8" s="9" t="s">
        <v>78</v>
      </c>
      <c r="B8" s="10" t="s">
        <v>18</v>
      </c>
      <c r="C8" s="11">
        <v>3.26</v>
      </c>
      <c r="D8" s="9">
        <v>5.25</v>
      </c>
      <c r="E8" s="9">
        <v>9.9499999999999993</v>
      </c>
      <c r="F8" s="12" t="s">
        <v>14</v>
      </c>
      <c r="G8" s="12">
        <v>5358.83</v>
      </c>
      <c r="H8" s="11">
        <f t="shared" si="0"/>
        <v>53320.358499999995</v>
      </c>
    </row>
    <row r="9" spans="1:9" ht="89.25">
      <c r="A9" s="9" t="s">
        <v>79</v>
      </c>
      <c r="B9" s="10" t="s">
        <v>20</v>
      </c>
      <c r="C9" s="11">
        <v>8.65</v>
      </c>
      <c r="D9" s="9">
        <v>5.25</v>
      </c>
      <c r="E9" s="9">
        <v>23.08</v>
      </c>
      <c r="F9" s="12" t="s">
        <v>14</v>
      </c>
      <c r="G9" s="12">
        <v>2502.14</v>
      </c>
      <c r="H9" s="11">
        <f t="shared" si="0"/>
        <v>57749.391199999991</v>
      </c>
    </row>
    <row r="10" spans="1:9" ht="63.75">
      <c r="A10" s="14" t="s">
        <v>80</v>
      </c>
      <c r="B10" s="10" t="s">
        <v>22</v>
      </c>
      <c r="C10" s="11">
        <v>65.05</v>
      </c>
      <c r="D10" s="9">
        <v>5.25</v>
      </c>
      <c r="E10" s="9">
        <v>145.91</v>
      </c>
      <c r="F10" s="12" t="s">
        <v>23</v>
      </c>
      <c r="G10" s="12">
        <v>245.79</v>
      </c>
      <c r="H10" s="11">
        <f t="shared" si="0"/>
        <v>35863.2189</v>
      </c>
    </row>
    <row r="11" spans="1:9" ht="102">
      <c r="A11" s="9" t="s">
        <v>81</v>
      </c>
      <c r="B11" s="10" t="s">
        <v>67</v>
      </c>
      <c r="C11" s="11">
        <v>0.79200000000000004</v>
      </c>
      <c r="D11" s="9">
        <v>5.25</v>
      </c>
      <c r="E11" s="9">
        <v>4.4400000000000004</v>
      </c>
      <c r="F11" s="12" t="s">
        <v>14</v>
      </c>
      <c r="G11" s="12">
        <v>5489.86</v>
      </c>
      <c r="H11" s="11">
        <f t="shared" si="0"/>
        <v>24374.9784</v>
      </c>
    </row>
    <row r="12" spans="1:9" ht="89.25">
      <c r="A12" s="14" t="s">
        <v>82</v>
      </c>
      <c r="B12" s="10" t="s">
        <v>27</v>
      </c>
      <c r="C12" s="44">
        <v>8.6800000000000002E-2</v>
      </c>
      <c r="D12" s="9">
        <v>5.25</v>
      </c>
      <c r="E12" s="9">
        <v>0.47</v>
      </c>
      <c r="F12" s="12" t="s">
        <v>28</v>
      </c>
      <c r="G12" s="12">
        <v>65841.84</v>
      </c>
      <c r="H12" s="11">
        <f t="shared" si="0"/>
        <v>30945.664799999995</v>
      </c>
    </row>
    <row r="13" spans="1:9" ht="18.75">
      <c r="A13" s="9">
        <v>9</v>
      </c>
      <c r="B13" s="15" t="s">
        <v>29</v>
      </c>
      <c r="C13" s="11"/>
      <c r="D13" s="9"/>
      <c r="E13" s="9"/>
      <c r="F13" s="12"/>
      <c r="G13" s="12"/>
      <c r="H13" s="11"/>
    </row>
    <row r="14" spans="1:9" ht="15.75">
      <c r="A14" s="9">
        <v>10</v>
      </c>
      <c r="B14" s="10" t="s">
        <v>133</v>
      </c>
      <c r="C14" s="11">
        <v>2.48</v>
      </c>
      <c r="D14" s="9">
        <v>5.25</v>
      </c>
      <c r="E14" s="9">
        <v>7.18</v>
      </c>
      <c r="F14" s="12" t="s">
        <v>14</v>
      </c>
      <c r="G14" s="12">
        <v>403.07</v>
      </c>
      <c r="H14" s="11">
        <f t="shared" si="0"/>
        <v>2894.0425999999998</v>
      </c>
    </row>
    <row r="15" spans="1:9" ht="15.75">
      <c r="A15" s="9">
        <v>11</v>
      </c>
      <c r="B15" s="10" t="s">
        <v>89</v>
      </c>
      <c r="C15" s="11">
        <v>7.16</v>
      </c>
      <c r="D15" s="9">
        <v>5.25</v>
      </c>
      <c r="E15" s="9">
        <v>19.89</v>
      </c>
      <c r="F15" s="12" t="s">
        <v>14</v>
      </c>
      <c r="G15" s="12">
        <v>907.32</v>
      </c>
      <c r="H15" s="11">
        <f t="shared" si="0"/>
        <v>18046.594800000003</v>
      </c>
    </row>
    <row r="16" spans="1:9" ht="15.75">
      <c r="A16" s="9">
        <v>12</v>
      </c>
      <c r="B16" s="10" t="s">
        <v>90</v>
      </c>
      <c r="C16" s="11">
        <v>12.78</v>
      </c>
      <c r="D16" s="9">
        <v>5.25</v>
      </c>
      <c r="E16" s="9">
        <v>32.58</v>
      </c>
      <c r="F16" s="12" t="s">
        <v>14</v>
      </c>
      <c r="G16" s="12">
        <v>863.24</v>
      </c>
      <c r="H16" s="11">
        <f t="shared" si="0"/>
        <v>28124.359199999999</v>
      </c>
    </row>
    <row r="17" spans="1:8" ht="15.75">
      <c r="A17" s="9">
        <v>13</v>
      </c>
      <c r="B17" s="10" t="s">
        <v>91</v>
      </c>
      <c r="C17" s="11">
        <v>3.61</v>
      </c>
      <c r="D17" s="9">
        <v>5.25</v>
      </c>
      <c r="E17" s="9">
        <v>12.78</v>
      </c>
      <c r="F17" s="12" t="s">
        <v>14</v>
      </c>
      <c r="G17" s="12">
        <v>541.66999999999996</v>
      </c>
      <c r="H17" s="11">
        <f t="shared" si="0"/>
        <v>6922.5425999999989</v>
      </c>
    </row>
    <row r="18" spans="1:8" ht="15.75">
      <c r="A18" s="9">
        <v>14</v>
      </c>
      <c r="B18" s="10" t="s">
        <v>39</v>
      </c>
      <c r="C18" s="11">
        <v>29.73</v>
      </c>
      <c r="D18" s="9">
        <v>5.25</v>
      </c>
      <c r="E18" s="9">
        <v>75.75</v>
      </c>
      <c r="F18" s="12" t="s">
        <v>14</v>
      </c>
      <c r="G18" s="12">
        <v>177.17</v>
      </c>
      <c r="H18" s="11">
        <f t="shared" si="0"/>
        <v>13420.627499999999</v>
      </c>
    </row>
    <row r="19" spans="1:8">
      <c r="A19" s="16"/>
      <c r="B19" s="17"/>
      <c r="C19" s="17"/>
      <c r="D19" s="17"/>
      <c r="E19" s="17"/>
      <c r="F19" s="17"/>
      <c r="G19" s="17"/>
      <c r="H19" s="18">
        <f>SUM(H5:H18)</f>
        <v>293312.21899999992</v>
      </c>
    </row>
    <row r="20" spans="1:8">
      <c r="A20" s="19"/>
      <c r="B20" s="20"/>
      <c r="C20" s="20"/>
      <c r="D20" s="20"/>
      <c r="E20" s="20"/>
      <c r="F20" s="20"/>
      <c r="G20" s="20"/>
      <c r="H20" s="21"/>
    </row>
    <row r="21" spans="1:8">
      <c r="A21" s="19"/>
      <c r="B21" s="20"/>
      <c r="C21" s="20"/>
      <c r="D21" s="20"/>
      <c r="E21" s="20"/>
      <c r="F21" s="20"/>
      <c r="G21" s="20"/>
      <c r="H21" s="21"/>
    </row>
    <row r="22" spans="1:8" ht="63.75" customHeight="1">
      <c r="B22" s="22" t="s">
        <v>151</v>
      </c>
      <c r="C22" s="22"/>
      <c r="D22" s="22"/>
      <c r="E22" s="22"/>
      <c r="F22" s="22"/>
      <c r="G22" s="22"/>
      <c r="H22" s="22"/>
    </row>
  </sheetData>
  <mergeCells count="5">
    <mergeCell ref="A1:H1"/>
    <mergeCell ref="A2:H2"/>
    <mergeCell ref="A3:H3"/>
    <mergeCell ref="B19:G19"/>
    <mergeCell ref="B22:H22"/>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13"/>
  <sheetViews>
    <sheetView workbookViewId="0">
      <selection activeCell="H10" sqref="H10"/>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16.5" customHeight="1">
      <c r="A3" s="6" t="s">
        <v>143</v>
      </c>
      <c r="B3" s="6"/>
      <c r="C3" s="6"/>
      <c r="D3" s="6"/>
      <c r="E3" s="6"/>
      <c r="F3" s="6"/>
      <c r="G3" s="6"/>
      <c r="H3" s="6"/>
      <c r="I3" s="7"/>
    </row>
    <row r="4" spans="1:9">
      <c r="A4" s="8" t="s">
        <v>3</v>
      </c>
      <c r="B4" s="8" t="s">
        <v>4</v>
      </c>
      <c r="C4" s="8">
        <v>1</v>
      </c>
      <c r="D4" s="8">
        <v>2</v>
      </c>
      <c r="E4" s="8" t="s">
        <v>5</v>
      </c>
      <c r="F4" s="8" t="s">
        <v>6</v>
      </c>
      <c r="G4" s="8" t="s">
        <v>7</v>
      </c>
      <c r="H4" s="8" t="s">
        <v>8</v>
      </c>
    </row>
    <row r="5" spans="1:9" ht="102">
      <c r="A5" s="9" t="s">
        <v>144</v>
      </c>
      <c r="B5" s="10" t="s">
        <v>67</v>
      </c>
      <c r="C5" s="11">
        <v>0.79200000000000004</v>
      </c>
      <c r="D5" s="9">
        <v>5.25</v>
      </c>
      <c r="E5" s="9">
        <v>18.940000000000001</v>
      </c>
      <c r="F5" s="12" t="s">
        <v>14</v>
      </c>
      <c r="G5" s="12">
        <v>5489.86</v>
      </c>
      <c r="H5" s="11">
        <f>G5*E5</f>
        <v>103977.94839999999</v>
      </c>
    </row>
    <row r="6" spans="1:9" ht="89.25">
      <c r="A6" s="14" t="s">
        <v>145</v>
      </c>
      <c r="B6" s="10" t="s">
        <v>146</v>
      </c>
      <c r="C6" s="44">
        <v>8.6800000000000002E-2</v>
      </c>
      <c r="D6" s="9">
        <v>5.25</v>
      </c>
      <c r="E6" s="9">
        <f>0.954+1.517</f>
        <v>2.4710000000000001</v>
      </c>
      <c r="F6" s="12" t="s">
        <v>28</v>
      </c>
      <c r="G6" s="12">
        <v>65841.84</v>
      </c>
      <c r="H6" s="11">
        <f t="shared" ref="H6:H9" si="0">G6*E6</f>
        <v>162695.18664</v>
      </c>
    </row>
    <row r="7" spans="1:9" ht="18.75">
      <c r="A7" s="9">
        <v>3</v>
      </c>
      <c r="B7" s="15" t="s">
        <v>29</v>
      </c>
      <c r="C7" s="11"/>
      <c r="D7" s="9"/>
      <c r="E7" s="9"/>
      <c r="F7" s="12"/>
      <c r="G7" s="12"/>
      <c r="H7" s="11"/>
    </row>
    <row r="8" spans="1:9" ht="15.75">
      <c r="A8" s="9">
        <v>4</v>
      </c>
      <c r="B8" s="10" t="s">
        <v>89</v>
      </c>
      <c r="C8" s="11">
        <v>7.16</v>
      </c>
      <c r="D8" s="9">
        <v>5.25</v>
      </c>
      <c r="E8" s="9">
        <v>8.14</v>
      </c>
      <c r="F8" s="12" t="s">
        <v>14</v>
      </c>
      <c r="G8" s="12">
        <v>867.86</v>
      </c>
      <c r="H8" s="11">
        <f t="shared" si="0"/>
        <v>7064.3804000000009</v>
      </c>
    </row>
    <row r="9" spans="1:9" ht="15.75">
      <c r="A9" s="9">
        <v>5</v>
      </c>
      <c r="B9" s="10" t="s">
        <v>91</v>
      </c>
      <c r="C9" s="11">
        <v>3.61</v>
      </c>
      <c r="D9" s="9">
        <v>5.25</v>
      </c>
      <c r="E9" s="9">
        <v>16.28</v>
      </c>
      <c r="F9" s="12" t="s">
        <v>14</v>
      </c>
      <c r="G9" s="12">
        <v>518.12</v>
      </c>
      <c r="H9" s="11">
        <f t="shared" si="0"/>
        <v>8434.9935999999998</v>
      </c>
    </row>
    <row r="10" spans="1:9">
      <c r="A10" s="16"/>
      <c r="B10" s="17"/>
      <c r="C10" s="17"/>
      <c r="D10" s="17"/>
      <c r="E10" s="17"/>
      <c r="F10" s="17"/>
      <c r="G10" s="17"/>
      <c r="H10" s="18">
        <f>SUM(H5:H9)</f>
        <v>282172.50903999998</v>
      </c>
    </row>
    <row r="11" spans="1:9">
      <c r="A11" s="19"/>
      <c r="B11" s="20"/>
      <c r="C11" s="20"/>
      <c r="D11" s="20"/>
      <c r="E11" s="20"/>
      <c r="F11" s="20"/>
      <c r="G11" s="20"/>
      <c r="H11" s="21"/>
    </row>
    <row r="12" spans="1:9">
      <c r="A12" s="19"/>
      <c r="B12" s="20"/>
      <c r="C12" s="20"/>
      <c r="D12" s="20"/>
      <c r="E12" s="20"/>
      <c r="F12" s="20"/>
      <c r="G12" s="20"/>
      <c r="H12" s="21"/>
    </row>
    <row r="13" spans="1:9" ht="63.75" customHeight="1">
      <c r="B13" s="22" t="s">
        <v>147</v>
      </c>
      <c r="C13" s="22"/>
      <c r="D13" s="22"/>
      <c r="E13" s="22"/>
      <c r="F13" s="22"/>
      <c r="G13" s="22"/>
      <c r="H13" s="22"/>
    </row>
  </sheetData>
  <mergeCells count="5">
    <mergeCell ref="A1:H1"/>
    <mergeCell ref="A2:H2"/>
    <mergeCell ref="A3:H3"/>
    <mergeCell ref="B10:G10"/>
    <mergeCell ref="B13:H1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I20"/>
  <sheetViews>
    <sheetView topLeftCell="A13" workbookViewId="0">
      <selection sqref="A1:XFD1048576"/>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37.5" customHeight="1">
      <c r="A3" s="6" t="s">
        <v>148</v>
      </c>
      <c r="B3" s="6"/>
      <c r="C3" s="6"/>
      <c r="D3" s="6"/>
      <c r="E3" s="6"/>
      <c r="F3" s="6"/>
      <c r="G3" s="6"/>
      <c r="H3" s="6"/>
      <c r="I3" s="7"/>
    </row>
    <row r="4" spans="1:9">
      <c r="A4" s="8" t="s">
        <v>3</v>
      </c>
      <c r="B4" s="8" t="s">
        <v>4</v>
      </c>
      <c r="C4" s="8">
        <v>1</v>
      </c>
      <c r="D4" s="8">
        <v>2</v>
      </c>
      <c r="E4" s="8" t="s">
        <v>5</v>
      </c>
      <c r="F4" s="8" t="s">
        <v>6</v>
      </c>
      <c r="G4" s="8" t="s">
        <v>7</v>
      </c>
      <c r="H4" s="8" t="s">
        <v>8</v>
      </c>
    </row>
    <row r="5" spans="1:9" ht="114.75">
      <c r="A5" s="9" t="s">
        <v>43</v>
      </c>
      <c r="B5" s="10" t="s">
        <v>10</v>
      </c>
      <c r="C5" s="11">
        <v>29.73</v>
      </c>
      <c r="D5" s="9">
        <v>5.25</v>
      </c>
      <c r="E5" s="9">
        <v>59.81</v>
      </c>
      <c r="F5" s="12" t="s">
        <v>11</v>
      </c>
      <c r="G5" s="12">
        <v>120.53</v>
      </c>
      <c r="H5" s="11">
        <f t="shared" ref="H5:H16" si="0">G5*E5</f>
        <v>7208.8993</v>
      </c>
    </row>
    <row r="6" spans="1:9" ht="89.25">
      <c r="A6" s="9" t="s">
        <v>44</v>
      </c>
      <c r="B6" s="13" t="s">
        <v>13</v>
      </c>
      <c r="C6" s="11">
        <v>2.48</v>
      </c>
      <c r="D6" s="9">
        <v>5.25</v>
      </c>
      <c r="E6" s="9">
        <v>5.17</v>
      </c>
      <c r="F6" s="12" t="s">
        <v>14</v>
      </c>
      <c r="G6" s="12">
        <v>223.35</v>
      </c>
      <c r="H6" s="11">
        <f t="shared" si="0"/>
        <v>1154.7194999999999</v>
      </c>
    </row>
    <row r="7" spans="1:9" ht="63.75">
      <c r="A7" s="9" t="s">
        <v>46</v>
      </c>
      <c r="B7" s="10" t="s">
        <v>16</v>
      </c>
      <c r="C7" s="11">
        <v>4.13</v>
      </c>
      <c r="D7" s="9">
        <v>5.25</v>
      </c>
      <c r="E7" s="9">
        <v>8.6199999999999992</v>
      </c>
      <c r="F7" s="12" t="s">
        <v>14</v>
      </c>
      <c r="G7" s="12">
        <v>1149.1199999999999</v>
      </c>
      <c r="H7" s="11">
        <f t="shared" si="0"/>
        <v>9905.4143999999978</v>
      </c>
    </row>
    <row r="8" spans="1:9" ht="102">
      <c r="A8" s="9" t="s">
        <v>78</v>
      </c>
      <c r="B8" s="10" t="s">
        <v>108</v>
      </c>
      <c r="C8" s="11">
        <v>3.26</v>
      </c>
      <c r="D8" s="9">
        <v>5.25</v>
      </c>
      <c r="E8" s="9">
        <v>23.01</v>
      </c>
      <c r="F8" s="12" t="s">
        <v>14</v>
      </c>
      <c r="G8" s="12">
        <v>5829</v>
      </c>
      <c r="H8" s="11">
        <f t="shared" si="0"/>
        <v>134125.29</v>
      </c>
    </row>
    <row r="9" spans="1:9" ht="102">
      <c r="A9" s="9" t="s">
        <v>94</v>
      </c>
      <c r="B9" s="10" t="s">
        <v>67</v>
      </c>
      <c r="C9" s="11">
        <v>0.79200000000000004</v>
      </c>
      <c r="D9" s="9">
        <v>5.25</v>
      </c>
      <c r="E9" s="9">
        <v>10.34</v>
      </c>
      <c r="F9" s="12" t="s">
        <v>14</v>
      </c>
      <c r="G9" s="12">
        <v>5489.86</v>
      </c>
      <c r="H9" s="11">
        <f>G9*E9</f>
        <v>56765.152399999999</v>
      </c>
    </row>
    <row r="10" spans="1:9" ht="89.25">
      <c r="A10" s="14" t="s">
        <v>149</v>
      </c>
      <c r="B10" s="10" t="s">
        <v>27</v>
      </c>
      <c r="C10" s="44">
        <v>8.6800000000000002E-2</v>
      </c>
      <c r="D10" s="9">
        <v>5.25</v>
      </c>
      <c r="E10" s="9">
        <v>3.3290000000000002</v>
      </c>
      <c r="F10" s="12" t="s">
        <v>28</v>
      </c>
      <c r="G10" s="12">
        <v>65841.84</v>
      </c>
      <c r="H10" s="11">
        <f t="shared" si="0"/>
        <v>219187.48535999999</v>
      </c>
    </row>
    <row r="11" spans="1:9" ht="18.75">
      <c r="A11" s="9">
        <v>7</v>
      </c>
      <c r="B11" s="15" t="s">
        <v>29</v>
      </c>
      <c r="C11" s="11"/>
      <c r="D11" s="9"/>
      <c r="E11" s="9"/>
      <c r="F11" s="12"/>
      <c r="G11" s="12"/>
      <c r="H11" s="11"/>
    </row>
    <row r="12" spans="1:9" ht="15.75">
      <c r="A12" s="9">
        <v>8</v>
      </c>
      <c r="B12" s="10" t="s">
        <v>133</v>
      </c>
      <c r="C12" s="11">
        <v>2.48</v>
      </c>
      <c r="D12" s="9">
        <v>5.25</v>
      </c>
      <c r="E12" s="9">
        <v>5.17</v>
      </c>
      <c r="F12" s="12" t="s">
        <v>14</v>
      </c>
      <c r="G12" s="12">
        <v>403.07</v>
      </c>
      <c r="H12" s="11">
        <f t="shared" si="0"/>
        <v>2083.8719000000001</v>
      </c>
    </row>
    <row r="13" spans="1:9" ht="15.75">
      <c r="A13" s="9">
        <v>9</v>
      </c>
      <c r="B13" s="10" t="s">
        <v>89</v>
      </c>
      <c r="C13" s="11">
        <v>7.16</v>
      </c>
      <c r="D13" s="9">
        <v>5.25</v>
      </c>
      <c r="E13" s="9">
        <v>14.34</v>
      </c>
      <c r="F13" s="12" t="s">
        <v>14</v>
      </c>
      <c r="G13" s="12">
        <v>907.31</v>
      </c>
      <c r="H13" s="11">
        <f t="shared" si="0"/>
        <v>13010.8254</v>
      </c>
    </row>
    <row r="14" spans="1:9" ht="15.75">
      <c r="A14" s="9">
        <v>10</v>
      </c>
      <c r="B14" s="10" t="s">
        <v>90</v>
      </c>
      <c r="C14" s="11">
        <v>12.78</v>
      </c>
      <c r="D14" s="9">
        <v>5.25</v>
      </c>
      <c r="E14" s="9">
        <v>8.6199999999999992</v>
      </c>
      <c r="F14" s="12" t="s">
        <v>14</v>
      </c>
      <c r="G14" s="12">
        <v>863.23</v>
      </c>
      <c r="H14" s="11">
        <f t="shared" si="0"/>
        <v>7441.0425999999998</v>
      </c>
    </row>
    <row r="15" spans="1:9" ht="15.75">
      <c r="A15" s="9">
        <v>11</v>
      </c>
      <c r="B15" s="10" t="s">
        <v>91</v>
      </c>
      <c r="C15" s="11">
        <v>3.61</v>
      </c>
      <c r="D15" s="9">
        <v>5.25</v>
      </c>
      <c r="E15" s="9">
        <v>28.68</v>
      </c>
      <c r="F15" s="12" t="s">
        <v>14</v>
      </c>
      <c r="G15" s="12">
        <v>541.66999999999996</v>
      </c>
      <c r="H15" s="11">
        <f t="shared" si="0"/>
        <v>15535.095599999999</v>
      </c>
    </row>
    <row r="16" spans="1:9" ht="15.75">
      <c r="A16" s="9">
        <v>12</v>
      </c>
      <c r="B16" s="10" t="s">
        <v>39</v>
      </c>
      <c r="C16" s="11">
        <v>29.73</v>
      </c>
      <c r="D16" s="9">
        <v>5.25</v>
      </c>
      <c r="E16" s="9">
        <v>59.81</v>
      </c>
      <c r="F16" s="12" t="s">
        <v>14</v>
      </c>
      <c r="G16" s="12">
        <v>177.16</v>
      </c>
      <c r="H16" s="11">
        <f t="shared" si="0"/>
        <v>10595.9396</v>
      </c>
    </row>
    <row r="17" spans="1:8">
      <c r="A17" s="16"/>
      <c r="B17" s="17"/>
      <c r="C17" s="17"/>
      <c r="D17" s="17"/>
      <c r="E17" s="17"/>
      <c r="F17" s="17"/>
      <c r="G17" s="17"/>
      <c r="H17" s="18">
        <f>SUM(H5:H16)</f>
        <v>477013.73605999997</v>
      </c>
    </row>
    <row r="18" spans="1:8">
      <c r="A18" s="19"/>
      <c r="B18" s="20"/>
      <c r="C18" s="20"/>
      <c r="D18" s="20"/>
      <c r="E18" s="20"/>
      <c r="F18" s="20"/>
      <c r="G18" s="20"/>
      <c r="H18" s="21"/>
    </row>
    <row r="19" spans="1:8">
      <c r="A19" s="19"/>
      <c r="B19" s="20"/>
      <c r="C19" s="20"/>
      <c r="D19" s="20"/>
      <c r="E19" s="20"/>
      <c r="F19" s="20"/>
      <c r="G19" s="20"/>
      <c r="H19" s="21"/>
    </row>
    <row r="20" spans="1:8" ht="63.75" customHeight="1">
      <c r="B20" s="22" t="s">
        <v>147</v>
      </c>
      <c r="C20" s="22"/>
      <c r="D20" s="22"/>
      <c r="E20" s="22"/>
      <c r="F20" s="22"/>
      <c r="G20" s="22"/>
      <c r="H20" s="22"/>
    </row>
  </sheetData>
  <mergeCells count="5">
    <mergeCell ref="A1:H1"/>
    <mergeCell ref="A2:H2"/>
    <mergeCell ref="A3:H3"/>
    <mergeCell ref="B17:G17"/>
    <mergeCell ref="B20:H20"/>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I18"/>
  <sheetViews>
    <sheetView topLeftCell="A13" workbookViewId="0">
      <selection sqref="A1:XFD1048576"/>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31.5" customHeight="1">
      <c r="A3" s="6" t="s">
        <v>134</v>
      </c>
      <c r="B3" s="6"/>
      <c r="C3" s="6"/>
      <c r="D3" s="6"/>
      <c r="E3" s="6"/>
      <c r="F3" s="6"/>
      <c r="G3" s="6"/>
      <c r="H3" s="6"/>
      <c r="I3" s="7"/>
    </row>
    <row r="4" spans="1:9">
      <c r="A4" s="8" t="s">
        <v>3</v>
      </c>
      <c r="B4" s="8" t="s">
        <v>4</v>
      </c>
      <c r="C4" s="8">
        <v>1</v>
      </c>
      <c r="D4" s="8">
        <v>2</v>
      </c>
      <c r="E4" s="8" t="s">
        <v>5</v>
      </c>
      <c r="F4" s="8" t="s">
        <v>6</v>
      </c>
      <c r="G4" s="8" t="s">
        <v>7</v>
      </c>
      <c r="H4" s="8" t="s">
        <v>8</v>
      </c>
    </row>
    <row r="5" spans="1:9" ht="114.75">
      <c r="A5" s="9" t="s">
        <v>43</v>
      </c>
      <c r="B5" s="10" t="s">
        <v>10</v>
      </c>
      <c r="C5" s="11">
        <v>29.73</v>
      </c>
      <c r="D5" s="9">
        <v>5.25</v>
      </c>
      <c r="E5" s="9">
        <v>81.59</v>
      </c>
      <c r="F5" s="12" t="s">
        <v>11</v>
      </c>
      <c r="G5" s="12">
        <v>120.53</v>
      </c>
      <c r="H5" s="11">
        <f t="shared" ref="H5:H14" si="0">G5*E5</f>
        <v>9834.0427</v>
      </c>
    </row>
    <row r="6" spans="1:9" ht="89.25">
      <c r="A6" s="9" t="s">
        <v>44</v>
      </c>
      <c r="B6" s="13" t="s">
        <v>13</v>
      </c>
      <c r="C6" s="11">
        <v>2.48</v>
      </c>
      <c r="D6" s="9">
        <v>5.25</v>
      </c>
      <c r="E6" s="9">
        <v>30.44</v>
      </c>
      <c r="F6" s="12" t="s">
        <v>14</v>
      </c>
      <c r="G6" s="12">
        <v>223.25</v>
      </c>
      <c r="H6" s="11">
        <f t="shared" si="0"/>
        <v>6795.7300000000005</v>
      </c>
    </row>
    <row r="7" spans="1:9" ht="63.75">
      <c r="A7" s="9" t="s">
        <v>46</v>
      </c>
      <c r="B7" s="10" t="s">
        <v>16</v>
      </c>
      <c r="C7" s="11">
        <v>4.13</v>
      </c>
      <c r="D7" s="9">
        <v>5.25</v>
      </c>
      <c r="E7" s="9">
        <v>50.78</v>
      </c>
      <c r="F7" s="12" t="s">
        <v>14</v>
      </c>
      <c r="G7" s="12">
        <v>1149.1199999999999</v>
      </c>
      <c r="H7" s="11">
        <f t="shared" si="0"/>
        <v>58352.313599999994</v>
      </c>
    </row>
    <row r="8" spans="1:9" ht="102">
      <c r="A8" s="9" t="s">
        <v>47</v>
      </c>
      <c r="B8" s="10" t="s">
        <v>25</v>
      </c>
      <c r="C8" s="11">
        <v>3.26</v>
      </c>
      <c r="D8" s="9">
        <v>5.25</v>
      </c>
      <c r="E8" s="9">
        <v>60.89</v>
      </c>
      <c r="F8" s="12" t="s">
        <v>14</v>
      </c>
      <c r="G8" s="12">
        <v>5829</v>
      </c>
      <c r="H8" s="11">
        <f t="shared" si="0"/>
        <v>354927.81</v>
      </c>
    </row>
    <row r="9" spans="1:9" ht="18.75">
      <c r="A9" s="9">
        <v>5</v>
      </c>
      <c r="B9" s="15" t="s">
        <v>29</v>
      </c>
      <c r="C9" s="11"/>
      <c r="D9" s="9"/>
      <c r="E9" s="9"/>
      <c r="F9" s="12"/>
      <c r="G9" s="12"/>
      <c r="H9" s="11"/>
    </row>
    <row r="10" spans="1:9" ht="15.75">
      <c r="A10" s="9">
        <v>6</v>
      </c>
      <c r="B10" s="10" t="s">
        <v>133</v>
      </c>
      <c r="C10" s="11">
        <v>2.48</v>
      </c>
      <c r="D10" s="9">
        <v>5.25</v>
      </c>
      <c r="E10" s="9">
        <v>42.62</v>
      </c>
      <c r="F10" s="12" t="s">
        <v>14</v>
      </c>
      <c r="G10" s="12">
        <v>403.07</v>
      </c>
      <c r="H10" s="11">
        <f t="shared" si="0"/>
        <v>17178.843399999998</v>
      </c>
    </row>
    <row r="11" spans="1:9" ht="15.75">
      <c r="A11" s="9">
        <v>7</v>
      </c>
      <c r="B11" s="10" t="s">
        <v>89</v>
      </c>
      <c r="C11" s="11">
        <v>7.16</v>
      </c>
      <c r="D11" s="9">
        <v>5.25</v>
      </c>
      <c r="E11" s="9">
        <v>26.18</v>
      </c>
      <c r="F11" s="12" t="s">
        <v>14</v>
      </c>
      <c r="G11" s="12">
        <v>907.31</v>
      </c>
      <c r="H11" s="11">
        <f t="shared" si="0"/>
        <v>23753.375799999998</v>
      </c>
    </row>
    <row r="12" spans="1:9" ht="15.75">
      <c r="A12" s="9">
        <v>8</v>
      </c>
      <c r="B12" s="10" t="s">
        <v>90</v>
      </c>
      <c r="C12" s="11">
        <v>12.78</v>
      </c>
      <c r="D12" s="9">
        <v>5.25</v>
      </c>
      <c r="E12" s="9">
        <v>50.78</v>
      </c>
      <c r="F12" s="12" t="s">
        <v>14</v>
      </c>
      <c r="G12" s="12">
        <v>863.23</v>
      </c>
      <c r="H12" s="11">
        <f t="shared" si="0"/>
        <v>43834.8194</v>
      </c>
    </row>
    <row r="13" spans="1:9" ht="15.75">
      <c r="A13" s="9">
        <v>9</v>
      </c>
      <c r="B13" s="10" t="s">
        <v>91</v>
      </c>
      <c r="C13" s="11">
        <v>3.61</v>
      </c>
      <c r="D13" s="9">
        <v>5.25</v>
      </c>
      <c r="E13" s="9">
        <v>52.37</v>
      </c>
      <c r="F13" s="12" t="s">
        <v>14</v>
      </c>
      <c r="G13" s="12">
        <v>541.66999999999996</v>
      </c>
      <c r="H13" s="11">
        <f t="shared" si="0"/>
        <v>28367.257899999997</v>
      </c>
    </row>
    <row r="14" spans="1:9" ht="15.75">
      <c r="A14" s="9">
        <v>10</v>
      </c>
      <c r="B14" s="10" t="s">
        <v>39</v>
      </c>
      <c r="C14" s="11">
        <v>29.73</v>
      </c>
      <c r="D14" s="9">
        <v>5.25</v>
      </c>
      <c r="E14" s="9">
        <v>81.59</v>
      </c>
      <c r="F14" s="12" t="s">
        <v>14</v>
      </c>
      <c r="G14" s="12">
        <v>177.16</v>
      </c>
      <c r="H14" s="11">
        <f t="shared" si="0"/>
        <v>14454.484400000001</v>
      </c>
    </row>
    <row r="15" spans="1:9">
      <c r="A15" s="16"/>
      <c r="B15" s="17"/>
      <c r="C15" s="17"/>
      <c r="D15" s="17"/>
      <c r="E15" s="17"/>
      <c r="F15" s="17"/>
      <c r="G15" s="17"/>
      <c r="H15" s="18">
        <f>SUM(H5:H14)</f>
        <v>557498.67719999992</v>
      </c>
    </row>
    <row r="16" spans="1:9">
      <c r="A16" s="19"/>
      <c r="B16" s="20"/>
      <c r="C16" s="20"/>
      <c r="D16" s="20"/>
      <c r="E16" s="20"/>
      <c r="F16" s="20"/>
      <c r="G16" s="20"/>
      <c r="H16" s="21"/>
    </row>
    <row r="17" spans="1:8">
      <c r="A17" s="19"/>
      <c r="B17" s="20"/>
      <c r="C17" s="20"/>
      <c r="D17" s="20"/>
      <c r="E17" s="20"/>
      <c r="F17" s="20"/>
      <c r="G17" s="20"/>
      <c r="H17" s="21"/>
    </row>
    <row r="18" spans="1:8" ht="63.75" customHeight="1">
      <c r="B18" s="22" t="s">
        <v>125</v>
      </c>
      <c r="C18" s="22"/>
      <c r="D18" s="22"/>
      <c r="E18" s="22"/>
      <c r="F18" s="22"/>
      <c r="G18" s="22"/>
      <c r="H18" s="22"/>
    </row>
  </sheetData>
  <mergeCells count="5">
    <mergeCell ref="A1:H1"/>
    <mergeCell ref="A2:H2"/>
    <mergeCell ref="A3:H3"/>
    <mergeCell ref="B15:G15"/>
    <mergeCell ref="B18:H18"/>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I24"/>
  <sheetViews>
    <sheetView topLeftCell="A19" workbookViewId="0">
      <selection sqref="A1:XFD1048576"/>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30" customHeight="1">
      <c r="A3" s="6" t="s">
        <v>135</v>
      </c>
      <c r="B3" s="6"/>
      <c r="C3" s="6"/>
      <c r="D3" s="6"/>
      <c r="E3" s="6"/>
      <c r="F3" s="6"/>
      <c r="G3" s="6"/>
      <c r="H3" s="6"/>
      <c r="I3" s="7"/>
    </row>
    <row r="4" spans="1:9">
      <c r="A4" s="8" t="s">
        <v>3</v>
      </c>
      <c r="B4" s="8" t="s">
        <v>4</v>
      </c>
      <c r="C4" s="8">
        <v>1</v>
      </c>
      <c r="D4" s="8">
        <v>2</v>
      </c>
      <c r="E4" s="8" t="s">
        <v>5</v>
      </c>
      <c r="F4" s="8" t="s">
        <v>6</v>
      </c>
      <c r="G4" s="8" t="s">
        <v>7</v>
      </c>
      <c r="H4" s="8" t="s">
        <v>8</v>
      </c>
    </row>
    <row r="5" spans="1:9" ht="21">
      <c r="A5" s="9">
        <v>1</v>
      </c>
      <c r="B5" s="9" t="s">
        <v>136</v>
      </c>
      <c r="C5" s="9">
        <v>1</v>
      </c>
      <c r="D5" s="9">
        <v>5</v>
      </c>
      <c r="E5" s="9">
        <v>4</v>
      </c>
      <c r="F5" s="9" t="s">
        <v>56</v>
      </c>
      <c r="G5" s="9">
        <v>261.12</v>
      </c>
      <c r="H5" s="11">
        <f>G5*E5</f>
        <v>1044.48</v>
      </c>
    </row>
    <row r="6" spans="1:9" ht="114.75">
      <c r="A6" s="9" t="s">
        <v>9</v>
      </c>
      <c r="B6" s="10" t="s">
        <v>10</v>
      </c>
      <c r="C6" s="11">
        <v>29.73</v>
      </c>
      <c r="D6" s="9">
        <v>5.25</v>
      </c>
      <c r="E6" s="9">
        <v>138.27000000000001</v>
      </c>
      <c r="F6" s="12" t="s">
        <v>11</v>
      </c>
      <c r="G6" s="12">
        <v>120.53</v>
      </c>
      <c r="H6" s="11">
        <f t="shared" ref="H6:H20" si="0">G6*E6</f>
        <v>16665.683100000002</v>
      </c>
    </row>
    <row r="7" spans="1:9" ht="89.25">
      <c r="A7" s="9" t="s">
        <v>12</v>
      </c>
      <c r="B7" s="13" t="s">
        <v>13</v>
      </c>
      <c r="C7" s="11">
        <v>2.48</v>
      </c>
      <c r="D7" s="9">
        <v>5.25</v>
      </c>
      <c r="E7" s="9">
        <v>10.029999999999999</v>
      </c>
      <c r="F7" s="12" t="s">
        <v>14</v>
      </c>
      <c r="G7" s="12">
        <v>223.35</v>
      </c>
      <c r="H7" s="11">
        <f t="shared" si="0"/>
        <v>2240.2004999999999</v>
      </c>
    </row>
    <row r="8" spans="1:9" ht="63.75">
      <c r="A8" s="9" t="s">
        <v>15</v>
      </c>
      <c r="B8" s="10" t="s">
        <v>16</v>
      </c>
      <c r="C8" s="11">
        <v>4.13</v>
      </c>
      <c r="D8" s="9">
        <v>5.25</v>
      </c>
      <c r="E8" s="9">
        <v>16.73</v>
      </c>
      <c r="F8" s="12" t="s">
        <v>14</v>
      </c>
      <c r="G8" s="12">
        <v>1149.1199999999999</v>
      </c>
      <c r="H8" s="11">
        <f t="shared" si="0"/>
        <v>19224.777599999998</v>
      </c>
    </row>
    <row r="9" spans="1:9" ht="102">
      <c r="A9" s="9" t="s">
        <v>17</v>
      </c>
      <c r="B9" s="10" t="s">
        <v>18</v>
      </c>
      <c r="C9" s="11">
        <v>3.26</v>
      </c>
      <c r="D9" s="9">
        <v>5.25</v>
      </c>
      <c r="E9" s="9">
        <v>10.029999999999999</v>
      </c>
      <c r="F9" s="12" t="s">
        <v>14</v>
      </c>
      <c r="G9" s="12">
        <v>5358.83</v>
      </c>
      <c r="H9" s="11">
        <f t="shared" si="0"/>
        <v>53749.064899999998</v>
      </c>
    </row>
    <row r="10" spans="1:9" ht="102">
      <c r="A10" s="9" t="s">
        <v>137</v>
      </c>
      <c r="B10" s="10" t="s">
        <v>108</v>
      </c>
      <c r="C10" s="11">
        <v>3.26</v>
      </c>
      <c r="D10" s="9">
        <v>5.25</v>
      </c>
      <c r="E10" s="9">
        <v>41.1</v>
      </c>
      <c r="F10" s="12" t="s">
        <v>14</v>
      </c>
      <c r="G10" s="12">
        <v>5829</v>
      </c>
      <c r="H10" s="11">
        <f t="shared" si="0"/>
        <v>239571.9</v>
      </c>
    </row>
    <row r="11" spans="1:9" ht="102">
      <c r="A11" s="9" t="s">
        <v>119</v>
      </c>
      <c r="B11" s="10" t="s">
        <v>108</v>
      </c>
      <c r="C11" s="11">
        <v>0.79200000000000004</v>
      </c>
      <c r="D11" s="9">
        <v>5.25</v>
      </c>
      <c r="E11" s="9">
        <v>20.67</v>
      </c>
      <c r="F11" s="12" t="s">
        <v>14</v>
      </c>
      <c r="G11" s="12">
        <v>5489.86</v>
      </c>
      <c r="H11" s="11">
        <f>G11*E11</f>
        <v>113475.4062</v>
      </c>
    </row>
    <row r="12" spans="1:9" ht="89.25">
      <c r="A12" s="46" t="s">
        <v>138</v>
      </c>
      <c r="B12" s="10" t="s">
        <v>139</v>
      </c>
      <c r="C12" s="44">
        <v>8.6800000000000002E-2</v>
      </c>
      <c r="D12" s="9">
        <v>5.25</v>
      </c>
      <c r="E12" s="12">
        <v>2.1263999999999998</v>
      </c>
      <c r="F12" s="11" t="s">
        <v>28</v>
      </c>
      <c r="G12" s="12">
        <v>65841.84</v>
      </c>
      <c r="H12" s="11">
        <f>G12*E12</f>
        <v>140006.08857599998</v>
      </c>
    </row>
    <row r="13" spans="1:9">
      <c r="A13" s="47"/>
      <c r="B13" s="10" t="s">
        <v>140</v>
      </c>
      <c r="C13" s="44"/>
      <c r="D13" s="9"/>
      <c r="E13" s="9">
        <v>3.6564999999999999</v>
      </c>
      <c r="F13" s="12" t="s">
        <v>28</v>
      </c>
      <c r="G13" s="12">
        <v>65841.84</v>
      </c>
      <c r="H13" s="11">
        <f t="shared" si="0"/>
        <v>240750.68795999998</v>
      </c>
    </row>
    <row r="14" spans="1:9">
      <c r="A14" s="48"/>
      <c r="B14" s="10" t="s">
        <v>141</v>
      </c>
      <c r="C14" s="44"/>
      <c r="D14" s="9"/>
      <c r="E14" s="9">
        <v>1.2500000000000001E-2</v>
      </c>
      <c r="F14" s="12" t="s">
        <v>28</v>
      </c>
      <c r="G14" s="12">
        <v>63762.52</v>
      </c>
      <c r="H14" s="11">
        <f t="shared" si="0"/>
        <v>797.03150000000005</v>
      </c>
    </row>
    <row r="15" spans="1:9" ht="18.75">
      <c r="A15" s="9">
        <v>8</v>
      </c>
      <c r="B15" s="15" t="s">
        <v>29</v>
      </c>
      <c r="C15" s="11"/>
      <c r="D15" s="9"/>
      <c r="E15" s="9"/>
      <c r="F15" s="12"/>
      <c r="G15" s="12"/>
      <c r="H15" s="11"/>
    </row>
    <row r="16" spans="1:9" ht="15.75">
      <c r="A16" s="9">
        <v>9</v>
      </c>
      <c r="B16" s="10" t="s">
        <v>133</v>
      </c>
      <c r="C16" s="11">
        <v>2.48</v>
      </c>
      <c r="D16" s="9">
        <v>5.25</v>
      </c>
      <c r="E16" s="9">
        <v>10.029999999999999</v>
      </c>
      <c r="F16" s="12" t="s">
        <v>14</v>
      </c>
      <c r="G16" s="12">
        <v>403.07</v>
      </c>
      <c r="H16" s="11">
        <f t="shared" si="0"/>
        <v>4042.7920999999997</v>
      </c>
    </row>
    <row r="17" spans="1:8" ht="41.25" customHeight="1">
      <c r="A17" s="9">
        <v>10</v>
      </c>
      <c r="B17" s="10" t="s">
        <v>89</v>
      </c>
      <c r="C17" s="11">
        <v>7.16</v>
      </c>
      <c r="D17" s="9">
        <v>5.25</v>
      </c>
      <c r="E17" s="9">
        <v>31.07</v>
      </c>
      <c r="F17" s="12" t="s">
        <v>14</v>
      </c>
      <c r="G17" s="12">
        <v>907.31</v>
      </c>
      <c r="H17" s="11">
        <f t="shared" si="0"/>
        <v>28190.1217</v>
      </c>
    </row>
    <row r="18" spans="1:8" ht="15.75">
      <c r="A18" s="9">
        <v>11</v>
      </c>
      <c r="B18" s="10" t="s">
        <v>90</v>
      </c>
      <c r="C18" s="11">
        <v>12.78</v>
      </c>
      <c r="D18" s="9">
        <v>5.25</v>
      </c>
      <c r="E18" s="9">
        <v>57.83</v>
      </c>
      <c r="F18" s="12" t="s">
        <v>14</v>
      </c>
      <c r="G18" s="12">
        <v>863.23</v>
      </c>
      <c r="H18" s="11">
        <f t="shared" si="0"/>
        <v>49920.590900000003</v>
      </c>
    </row>
    <row r="19" spans="1:8" ht="15.75">
      <c r="A19" s="9">
        <v>12</v>
      </c>
      <c r="B19" s="10" t="s">
        <v>91</v>
      </c>
      <c r="C19" s="11">
        <v>3.61</v>
      </c>
      <c r="D19" s="9">
        <v>5.25</v>
      </c>
      <c r="E19" s="9">
        <v>62.16</v>
      </c>
      <c r="F19" s="12" t="s">
        <v>14</v>
      </c>
      <c r="G19" s="12">
        <v>541.66999999999996</v>
      </c>
      <c r="H19" s="11">
        <f t="shared" si="0"/>
        <v>33670.207199999997</v>
      </c>
    </row>
    <row r="20" spans="1:8" ht="15.75">
      <c r="A20" s="9">
        <v>13</v>
      </c>
      <c r="B20" s="10" t="s">
        <v>39</v>
      </c>
      <c r="C20" s="11">
        <v>29.73</v>
      </c>
      <c r="D20" s="9">
        <v>5.25</v>
      </c>
      <c r="E20" s="9">
        <v>138.27000000000001</v>
      </c>
      <c r="F20" s="12" t="s">
        <v>14</v>
      </c>
      <c r="G20" s="12">
        <v>177.16</v>
      </c>
      <c r="H20" s="11">
        <f t="shared" si="0"/>
        <v>24495.913200000003</v>
      </c>
    </row>
    <row r="21" spans="1:8">
      <c r="A21" s="16"/>
      <c r="B21" s="17"/>
      <c r="C21" s="17"/>
      <c r="D21" s="17"/>
      <c r="E21" s="17"/>
      <c r="F21" s="17"/>
      <c r="G21" s="17"/>
      <c r="H21" s="18">
        <f>SUM(H5:H20)</f>
        <v>967844.94543599978</v>
      </c>
    </row>
    <row r="22" spans="1:8">
      <c r="A22" s="19"/>
      <c r="B22" s="20"/>
      <c r="C22" s="20"/>
      <c r="D22" s="20"/>
      <c r="E22" s="20"/>
      <c r="F22" s="20"/>
      <c r="G22" s="20"/>
      <c r="H22" s="21"/>
    </row>
    <row r="23" spans="1:8">
      <c r="A23" s="19"/>
      <c r="B23" s="20"/>
      <c r="C23" s="20"/>
      <c r="D23" s="20"/>
      <c r="E23" s="20"/>
      <c r="F23" s="20"/>
      <c r="G23" s="20"/>
      <c r="H23" s="21"/>
    </row>
    <row r="24" spans="1:8">
      <c r="B24" s="22" t="s">
        <v>142</v>
      </c>
      <c r="C24" s="22"/>
      <c r="D24" s="22"/>
      <c r="E24" s="22"/>
      <c r="F24" s="22"/>
      <c r="G24" s="22"/>
      <c r="H24" s="22"/>
    </row>
  </sheetData>
  <mergeCells count="6">
    <mergeCell ref="B21:G21"/>
    <mergeCell ref="B24:H24"/>
    <mergeCell ref="A1:H1"/>
    <mergeCell ref="A2:H2"/>
    <mergeCell ref="A3:H3"/>
    <mergeCell ref="A12:A14"/>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I17"/>
  <sheetViews>
    <sheetView topLeftCell="A7" workbookViewId="0">
      <selection activeCell="E5" sqref="E5"/>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31.5" customHeight="1">
      <c r="A3" s="6" t="s">
        <v>126</v>
      </c>
      <c r="B3" s="6"/>
      <c r="C3" s="6"/>
      <c r="D3" s="6"/>
      <c r="E3" s="6"/>
      <c r="F3" s="6"/>
      <c r="G3" s="6"/>
      <c r="H3" s="6"/>
      <c r="I3" s="7"/>
    </row>
    <row r="4" spans="1:9">
      <c r="A4" s="8" t="s">
        <v>3</v>
      </c>
      <c r="B4" s="8" t="s">
        <v>4</v>
      </c>
      <c r="C4" s="8">
        <v>1</v>
      </c>
      <c r="D4" s="8">
        <v>2</v>
      </c>
      <c r="E4" s="8" t="s">
        <v>5</v>
      </c>
      <c r="F4" s="8" t="s">
        <v>6</v>
      </c>
      <c r="G4" s="8" t="s">
        <v>7</v>
      </c>
      <c r="H4" s="8" t="s">
        <v>8</v>
      </c>
    </row>
    <row r="5" spans="1:9" ht="76.5">
      <c r="A5" s="9">
        <v>1</v>
      </c>
      <c r="B5" s="10" t="s">
        <v>127</v>
      </c>
      <c r="C5" s="9">
        <v>1</v>
      </c>
      <c r="D5" s="9">
        <v>5</v>
      </c>
      <c r="E5" s="9">
        <v>156.32</v>
      </c>
      <c r="F5" s="9" t="s">
        <v>11</v>
      </c>
      <c r="G5" s="9">
        <v>92.84</v>
      </c>
      <c r="H5" s="11">
        <f>G5*E5</f>
        <v>14512.748799999999</v>
      </c>
    </row>
    <row r="6" spans="1:9" ht="42">
      <c r="A6" s="9" t="s">
        <v>9</v>
      </c>
      <c r="B6" s="10" t="s">
        <v>128</v>
      </c>
      <c r="C6" s="11">
        <v>29.73</v>
      </c>
      <c r="D6" s="9">
        <v>5.25</v>
      </c>
      <c r="E6" s="9">
        <v>32.56</v>
      </c>
      <c r="F6" s="12" t="s">
        <v>11</v>
      </c>
      <c r="G6" s="12">
        <v>351.48</v>
      </c>
      <c r="H6" s="11">
        <f t="shared" ref="H6:H13" si="0">G6*E6</f>
        <v>11444.188800000002</v>
      </c>
    </row>
    <row r="7" spans="1:9" ht="63.75">
      <c r="A7" s="9" t="s">
        <v>46</v>
      </c>
      <c r="B7" s="10" t="s">
        <v>16</v>
      </c>
      <c r="C7" s="11">
        <v>4.13</v>
      </c>
      <c r="D7" s="9">
        <v>5.25</v>
      </c>
      <c r="E7" s="9">
        <v>53.41</v>
      </c>
      <c r="F7" s="12" t="s">
        <v>14</v>
      </c>
      <c r="G7" s="12">
        <v>1149.1199999999999</v>
      </c>
      <c r="H7" s="11">
        <f t="shared" si="0"/>
        <v>61374.499199999991</v>
      </c>
    </row>
    <row r="8" spans="1:9" ht="102">
      <c r="A8" s="9" t="s">
        <v>47</v>
      </c>
      <c r="B8" s="10" t="s">
        <v>25</v>
      </c>
      <c r="C8" s="11">
        <v>3.26</v>
      </c>
      <c r="D8" s="9">
        <v>5.25</v>
      </c>
      <c r="E8" s="9">
        <v>65.13</v>
      </c>
      <c r="F8" s="12" t="s">
        <v>14</v>
      </c>
      <c r="G8" s="12">
        <v>5829</v>
      </c>
      <c r="H8" s="11">
        <f t="shared" si="0"/>
        <v>379642.76999999996</v>
      </c>
    </row>
    <row r="9" spans="1:9" ht="18.75">
      <c r="A9" s="9">
        <v>5</v>
      </c>
      <c r="B9" s="15" t="s">
        <v>29</v>
      </c>
      <c r="C9" s="11"/>
      <c r="D9" s="9"/>
      <c r="E9" s="9"/>
      <c r="F9" s="12"/>
      <c r="G9" s="12"/>
      <c r="H9" s="11"/>
    </row>
    <row r="10" spans="1:9" ht="15.75">
      <c r="A10" s="9">
        <v>6</v>
      </c>
      <c r="B10" s="10" t="s">
        <v>129</v>
      </c>
      <c r="C10" s="11">
        <v>7.16</v>
      </c>
      <c r="D10" s="9">
        <v>5.25</v>
      </c>
      <c r="E10" s="9">
        <v>28</v>
      </c>
      <c r="F10" s="12" t="s">
        <v>14</v>
      </c>
      <c r="G10" s="12">
        <v>778.47</v>
      </c>
      <c r="H10" s="11">
        <f t="shared" si="0"/>
        <v>21797.16</v>
      </c>
    </row>
    <row r="11" spans="1:9" ht="15.75">
      <c r="A11" s="9">
        <v>7</v>
      </c>
      <c r="B11" s="10" t="s">
        <v>90</v>
      </c>
      <c r="C11" s="11">
        <v>12.78</v>
      </c>
      <c r="D11" s="9">
        <v>5.25</v>
      </c>
      <c r="E11" s="9">
        <v>53.41</v>
      </c>
      <c r="F11" s="12" t="s">
        <v>14</v>
      </c>
      <c r="G11" s="12">
        <v>719.8</v>
      </c>
      <c r="H11" s="11">
        <f t="shared" si="0"/>
        <v>38444.517999999996</v>
      </c>
    </row>
    <row r="12" spans="1:9" ht="15.75">
      <c r="A12" s="9">
        <v>8</v>
      </c>
      <c r="B12" s="10" t="s">
        <v>130</v>
      </c>
      <c r="C12" s="11">
        <v>3.61</v>
      </c>
      <c r="D12" s="9">
        <v>5.25</v>
      </c>
      <c r="E12" s="9">
        <f>56.01+32.56</f>
        <v>88.57</v>
      </c>
      <c r="F12" s="12" t="s">
        <v>14</v>
      </c>
      <c r="G12" s="12">
        <v>415.78</v>
      </c>
      <c r="H12" s="11">
        <f t="shared" si="0"/>
        <v>36825.634599999998</v>
      </c>
    </row>
    <row r="13" spans="1:9" ht="15.75">
      <c r="A13" s="9">
        <v>9</v>
      </c>
      <c r="B13" s="10" t="s">
        <v>39</v>
      </c>
      <c r="C13" s="11">
        <v>29.73</v>
      </c>
      <c r="D13" s="9">
        <v>5.25</v>
      </c>
      <c r="E13" s="9">
        <v>156.32</v>
      </c>
      <c r="F13" s="12" t="s">
        <v>14</v>
      </c>
      <c r="G13" s="12">
        <v>169.47</v>
      </c>
      <c r="H13" s="11">
        <f t="shared" si="0"/>
        <v>26491.5504</v>
      </c>
    </row>
    <row r="14" spans="1:9">
      <c r="A14" s="16"/>
      <c r="B14" s="17"/>
      <c r="C14" s="17"/>
      <c r="D14" s="17"/>
      <c r="E14" s="17"/>
      <c r="F14" s="17"/>
      <c r="G14" s="17"/>
      <c r="H14" s="18">
        <f>SUM(H5:H13)</f>
        <v>590533.06979999982</v>
      </c>
    </row>
    <row r="15" spans="1:9">
      <c r="A15" s="19"/>
      <c r="B15" s="20"/>
      <c r="C15" s="20"/>
      <c r="D15" s="20"/>
      <c r="E15" s="20"/>
      <c r="F15" s="20"/>
      <c r="G15" s="20"/>
      <c r="H15" s="21"/>
    </row>
    <row r="16" spans="1:9">
      <c r="A16" s="19"/>
      <c r="B16" s="20"/>
      <c r="C16" s="20"/>
      <c r="D16" s="20"/>
      <c r="E16" s="20"/>
      <c r="F16" s="20"/>
      <c r="G16" s="20"/>
      <c r="H16" s="21"/>
    </row>
    <row r="17" spans="2:8" ht="63.75" customHeight="1">
      <c r="B17" s="22" t="s">
        <v>125</v>
      </c>
      <c r="C17" s="22"/>
      <c r="D17" s="22"/>
      <c r="E17" s="22"/>
      <c r="F17" s="22"/>
      <c r="G17" s="22"/>
      <c r="H17" s="22"/>
    </row>
  </sheetData>
  <mergeCells count="5">
    <mergeCell ref="A1:H1"/>
    <mergeCell ref="A2:H2"/>
    <mergeCell ref="A3:H3"/>
    <mergeCell ref="B14:G14"/>
    <mergeCell ref="B17:H17"/>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24"/>
  <sheetViews>
    <sheetView topLeftCell="A16" workbookViewId="0">
      <selection activeCell="F20" sqref="F2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0" customHeight="1">
      <c r="A3" s="6" t="s">
        <v>84</v>
      </c>
      <c r="B3" s="6"/>
      <c r="C3" s="6"/>
      <c r="D3" s="6"/>
      <c r="E3" s="6"/>
      <c r="F3" s="6"/>
      <c r="G3" s="7"/>
    </row>
    <row r="4" spans="1:7">
      <c r="A4" s="8" t="s">
        <v>3</v>
      </c>
      <c r="B4" s="8" t="s">
        <v>4</v>
      </c>
      <c r="C4" s="8" t="s">
        <v>5</v>
      </c>
      <c r="D4" s="8" t="s">
        <v>6</v>
      </c>
      <c r="E4" s="8" t="s">
        <v>7</v>
      </c>
      <c r="F4" s="8" t="s">
        <v>8</v>
      </c>
    </row>
    <row r="5" spans="1:7" ht="25.5">
      <c r="A5" s="12">
        <v>1</v>
      </c>
      <c r="B5" s="10" t="s">
        <v>85</v>
      </c>
      <c r="C5" s="12">
        <v>5</v>
      </c>
      <c r="D5" s="12" t="s">
        <v>56</v>
      </c>
      <c r="E5" s="12">
        <v>261.12</v>
      </c>
      <c r="F5" s="35">
        <f t="shared" ref="F5:F13" si="0">E5*C5</f>
        <v>1305.5999999999999</v>
      </c>
    </row>
    <row r="6" spans="1:7" ht="114.75">
      <c r="A6" s="9" t="s">
        <v>9</v>
      </c>
      <c r="B6" s="10" t="s">
        <v>10</v>
      </c>
      <c r="C6" s="11">
        <v>123.96</v>
      </c>
      <c r="D6" s="12" t="s">
        <v>11</v>
      </c>
      <c r="E6" s="12">
        <v>120.53</v>
      </c>
      <c r="F6" s="35">
        <f t="shared" si="0"/>
        <v>14940.898799999999</v>
      </c>
    </row>
    <row r="7" spans="1:7" ht="89.25">
      <c r="A7" s="9" t="s">
        <v>12</v>
      </c>
      <c r="B7" s="13" t="s">
        <v>13</v>
      </c>
      <c r="C7" s="11">
        <v>13.1</v>
      </c>
      <c r="D7" s="12" t="s">
        <v>14</v>
      </c>
      <c r="E7" s="12">
        <v>223.35</v>
      </c>
      <c r="F7" s="35">
        <f t="shared" si="0"/>
        <v>2925.8849999999998</v>
      </c>
    </row>
    <row r="8" spans="1:7" ht="63.75">
      <c r="A8" s="9" t="s">
        <v>15</v>
      </c>
      <c r="B8" s="10" t="s">
        <v>16</v>
      </c>
      <c r="C8" s="11">
        <v>21.83</v>
      </c>
      <c r="D8" s="12" t="s">
        <v>14</v>
      </c>
      <c r="E8" s="12">
        <v>1149.1199999999999</v>
      </c>
      <c r="F8" s="35">
        <f t="shared" si="0"/>
        <v>25085.289599999996</v>
      </c>
    </row>
    <row r="9" spans="1:7" ht="102">
      <c r="A9" s="9" t="s">
        <v>86</v>
      </c>
      <c r="B9" s="10" t="s">
        <v>87</v>
      </c>
      <c r="C9" s="11">
        <v>18.48</v>
      </c>
      <c r="D9" s="12" t="s">
        <v>14</v>
      </c>
      <c r="E9" s="12">
        <v>5358.83</v>
      </c>
      <c r="F9" s="35">
        <f t="shared" si="0"/>
        <v>99031.178400000004</v>
      </c>
    </row>
    <row r="10" spans="1:7" ht="89.25">
      <c r="A10" s="9" t="s">
        <v>19</v>
      </c>
      <c r="B10" s="10" t="s">
        <v>20</v>
      </c>
      <c r="C10" s="12">
        <v>42.52</v>
      </c>
      <c r="D10" s="12" t="s">
        <v>14</v>
      </c>
      <c r="E10" s="12">
        <v>2502.14</v>
      </c>
      <c r="F10" s="35">
        <f t="shared" si="0"/>
        <v>106390.99280000001</v>
      </c>
    </row>
    <row r="11" spans="1:7" ht="63.75">
      <c r="A11" s="14" t="s">
        <v>21</v>
      </c>
      <c r="B11" s="10" t="s">
        <v>22</v>
      </c>
      <c r="C11" s="12">
        <v>300.08</v>
      </c>
      <c r="D11" s="12" t="s">
        <v>23</v>
      </c>
      <c r="E11" s="12">
        <v>245.79</v>
      </c>
      <c r="F11" s="35">
        <f t="shared" si="0"/>
        <v>73756.663199999995</v>
      </c>
    </row>
    <row r="12" spans="1:7" ht="102">
      <c r="A12" s="14" t="s">
        <v>24</v>
      </c>
      <c r="B12" s="10" t="s">
        <v>67</v>
      </c>
      <c r="C12" s="11">
        <v>22.18</v>
      </c>
      <c r="D12" s="12" t="s">
        <v>14</v>
      </c>
      <c r="E12" s="12">
        <v>5489.86</v>
      </c>
      <c r="F12" s="35">
        <f t="shared" si="0"/>
        <v>121765.09479999999</v>
      </c>
    </row>
    <row r="13" spans="1:7" ht="89.25">
      <c r="A13" s="14" t="s">
        <v>26</v>
      </c>
      <c r="B13" s="10" t="s">
        <v>27</v>
      </c>
      <c r="C13" s="11">
        <v>2.35</v>
      </c>
      <c r="D13" s="12" t="s">
        <v>28</v>
      </c>
      <c r="E13" s="12">
        <v>65841.84</v>
      </c>
      <c r="F13" s="35">
        <f t="shared" si="0"/>
        <v>154728.32399999999</v>
      </c>
    </row>
    <row r="14" spans="1:7" ht="18.75">
      <c r="A14" s="9">
        <v>10</v>
      </c>
      <c r="B14" s="15" t="s">
        <v>29</v>
      </c>
      <c r="C14" s="11"/>
      <c r="D14" s="12"/>
      <c r="E14" s="12"/>
      <c r="F14" s="35"/>
    </row>
    <row r="15" spans="1:7" ht="15.75">
      <c r="A15" s="9" t="s">
        <v>30</v>
      </c>
      <c r="B15" s="10" t="s">
        <v>88</v>
      </c>
      <c r="C15" s="11">
        <v>13.096</v>
      </c>
      <c r="D15" s="12" t="s">
        <v>14</v>
      </c>
      <c r="E15" s="12">
        <v>403.07</v>
      </c>
      <c r="F15" s="35">
        <f>E15*C15</f>
        <v>5278.6047200000003</v>
      </c>
    </row>
    <row r="16" spans="1:7" ht="15.75">
      <c r="A16" s="9" t="s">
        <v>32</v>
      </c>
      <c r="B16" s="10" t="s">
        <v>89</v>
      </c>
      <c r="C16" s="11">
        <v>43.98</v>
      </c>
      <c r="D16" s="12" t="s">
        <v>14</v>
      </c>
      <c r="E16" s="12">
        <v>907.31</v>
      </c>
      <c r="F16" s="35">
        <f>E16*C16</f>
        <v>39903.493799999997</v>
      </c>
    </row>
    <row r="17" spans="1:6" ht="15.75">
      <c r="A17" s="9" t="s">
        <v>34</v>
      </c>
      <c r="B17" s="10" t="s">
        <v>90</v>
      </c>
      <c r="C17" s="11">
        <v>64.343999999999994</v>
      </c>
      <c r="D17" s="12" t="s">
        <v>14</v>
      </c>
      <c r="E17" s="12">
        <v>863.23</v>
      </c>
      <c r="F17" s="35">
        <f>E17*C17</f>
        <v>55543.671119999999</v>
      </c>
    </row>
    <row r="18" spans="1:6" ht="15.75">
      <c r="A18" s="9" t="s">
        <v>36</v>
      </c>
      <c r="B18" s="10" t="s">
        <v>91</v>
      </c>
      <c r="C18" s="11">
        <v>35.71</v>
      </c>
      <c r="D18" s="12" t="s">
        <v>14</v>
      </c>
      <c r="E18" s="12">
        <v>541.66999999999996</v>
      </c>
      <c r="F18" s="35">
        <f>E18*C18</f>
        <v>19343.0357</v>
      </c>
    </row>
    <row r="19" spans="1:6" ht="15.75">
      <c r="A19" s="9" t="s">
        <v>38</v>
      </c>
      <c r="B19" s="10" t="s">
        <v>39</v>
      </c>
      <c r="C19" s="11">
        <v>123.96</v>
      </c>
      <c r="D19" s="12" t="s">
        <v>14</v>
      </c>
      <c r="E19" s="12">
        <v>177.16</v>
      </c>
      <c r="F19" s="35">
        <f>E19*C19</f>
        <v>21960.7536</v>
      </c>
    </row>
    <row r="20" spans="1:6">
      <c r="A20" s="16"/>
      <c r="B20" s="17"/>
      <c r="C20" s="17"/>
      <c r="D20" s="17"/>
      <c r="E20" s="17"/>
      <c r="F20" s="18">
        <f>SUM(F5:F19)</f>
        <v>741959.48553999991</v>
      </c>
    </row>
    <row r="21" spans="1:6">
      <c r="A21" s="19"/>
      <c r="B21" s="20"/>
      <c r="C21" s="20"/>
      <c r="D21" s="20"/>
      <c r="E21" s="20"/>
      <c r="F21" s="21"/>
    </row>
    <row r="22" spans="1:6">
      <c r="A22" s="19"/>
      <c r="B22" s="20"/>
      <c r="C22" s="20"/>
      <c r="D22" s="20"/>
      <c r="E22" s="20"/>
      <c r="F22" s="21"/>
    </row>
    <row r="23" spans="1:6" ht="52.5" customHeight="1">
      <c r="B23" s="22" t="s">
        <v>71</v>
      </c>
      <c r="C23" s="22"/>
      <c r="D23" s="22"/>
      <c r="E23" s="22"/>
      <c r="F23" s="22"/>
    </row>
    <row r="24" spans="1:6" ht="47.25" customHeight="1"/>
  </sheetData>
  <mergeCells count="5">
    <mergeCell ref="A1:F1"/>
    <mergeCell ref="A2:F2"/>
    <mergeCell ref="A3:F3"/>
    <mergeCell ref="B20:E20"/>
    <mergeCell ref="B23:F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Scheme NO-01</vt:lpstr>
      <vt:lpstr>Sfcheme NO-02</vt:lpstr>
      <vt:lpstr>Scheme No-03</vt:lpstr>
      <vt:lpstr>Scheme NO-04</vt:lpstr>
      <vt:lpstr>Scheme NO- 05</vt:lpstr>
      <vt:lpstr>Sccheme No-06</vt:lpstr>
      <vt:lpstr>Scheme No- 07</vt:lpstr>
      <vt:lpstr>Scheme nO-08</vt:lpstr>
      <vt:lpstr>Scheme No- 09</vt:lpstr>
      <vt:lpstr>Scheme No-10</vt:lpstr>
      <vt:lpstr>Scheme No-11</vt:lpstr>
      <vt:lpstr>Scheme No-12</vt:lpstr>
      <vt:lpstr>Scheme NO-13</vt:lpstr>
      <vt:lpstr>Scheme No-14</vt:lpstr>
      <vt:lpstr>Scheme No-15</vt:lpstr>
      <vt:lpstr>Scheme NO- 16</vt:lpstr>
      <vt:lpstr>Scheme NO-17</vt:lpstr>
      <vt:lpstr>Scheme No-18</vt:lpstr>
      <vt:lpstr>Scheme No-19</vt:lpstr>
      <vt:lpstr>Scheme No-20</vt:lpstr>
      <vt:lpstr>Scheme NO-21</vt:lpstr>
      <vt:lpstr>Scheme No-22</vt:lpstr>
      <vt:lpstr>Scheme No-23</vt:lpstr>
      <vt:lpstr>Scheme NO-24</vt:lpstr>
      <vt:lpstr>Schemen No-25</vt:lpstr>
      <vt:lpstr>Scheme NO-26</vt:lpstr>
      <vt:lpstr>Scheme NO- 27</vt:lpstr>
      <vt:lpstr>Scheme No-28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dcterms:created xsi:type="dcterms:W3CDTF">2019-06-24T08:22:25Z</dcterms:created>
  <dcterms:modified xsi:type="dcterms:W3CDTF">2019-06-24T09:06:01Z</dcterms:modified>
</cp:coreProperties>
</file>