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0" windowWidth="15255" windowHeight="7935" firstSheet="6" activeTab="6"/>
  </bookViews>
  <sheets>
    <sheet name="Scheme No-01" sheetId="1" r:id="rId1"/>
    <sheet name="Scheme NO-02" sheetId="2" r:id="rId2"/>
    <sheet name="Scheme NO-03" sheetId="3" r:id="rId3"/>
    <sheet name="Scheme NO-04" sheetId="4" r:id="rId4"/>
    <sheet name="Scheme NO-05" sheetId="5" r:id="rId5"/>
    <sheet name="Scheme NO-06" sheetId="6" r:id="rId6"/>
    <sheet name="Scheme No- 07" sheetId="7" r:id="rId7"/>
    <sheet name="Scheme No-08" sheetId="8" r:id="rId8"/>
    <sheet name="Sheme NO-09" sheetId="9" r:id="rId9"/>
    <sheet name="Scheme No- 10" sheetId="10" r:id="rId10"/>
    <sheet name="Scheme NO-11" sheetId="11" r:id="rId11"/>
    <sheet name="Scheme No-12" sheetId="12" r:id="rId12"/>
    <sheet name="Scheme NO-13" sheetId="13" r:id="rId13"/>
    <sheet name="Scheme NO-14" sheetId="14" r:id="rId14"/>
    <sheet name="Schem NO-15" sheetId="15" r:id="rId15"/>
    <sheet name="Scheme NO-16" sheetId="16" r:id="rId16"/>
    <sheet name="Scheme NO-17" sheetId="17" r:id="rId17"/>
    <sheet name="Scheme NO-18" sheetId="18" r:id="rId18"/>
    <sheet name="Sceheme No-19" sheetId="19" r:id="rId19"/>
    <sheet name="Scheme No-20" sheetId="20" r:id="rId20"/>
    <sheet name="Scheme NO-21" sheetId="21" r:id="rId21"/>
    <sheet name="Sceheme No-22" sheetId="22" r:id="rId22"/>
    <sheet name="Scheme NO-23" sheetId="23" r:id="rId23"/>
    <sheet name="Scheme No-24" sheetId="24" r:id="rId24"/>
    <sheet name="Scheme No-25" sheetId="25" r:id="rId25"/>
    <sheet name="Scheme No-26" sheetId="26" r:id="rId26"/>
    <sheet name="Schemem NO-27" sheetId="27" r:id="rId27"/>
    <sheet name="Scheme NO-28" sheetId="28" r:id="rId28"/>
    <sheet name="Scheme NO-29" sheetId="29" r:id="rId29"/>
    <sheet name="Scheme NO-30" sheetId="30" r:id="rId30"/>
    <sheet name="Scheme NO-31" sheetId="31" r:id="rId31"/>
    <sheet name="Scheme NO-32" sheetId="32" r:id="rId32"/>
    <sheet name="Scheme NO-33" sheetId="33" r:id="rId33"/>
    <sheet name="Scheme No-34" sheetId="34" r:id="rId34"/>
    <sheet name="Scheme NO-35" sheetId="35" r:id="rId35"/>
    <sheet name="Scheme NO-36" sheetId="36" r:id="rId36"/>
    <sheet name="Scheme NO-37" sheetId="37" r:id="rId37"/>
    <sheet name="Scheme NO-38" sheetId="38" r:id="rId38"/>
    <sheet name="Scheme NO-39" sheetId="39" r:id="rId39"/>
  </sheets>
  <calcPr calcId="124519"/>
</workbook>
</file>

<file path=xl/calcChain.xml><?xml version="1.0" encoding="utf-8"?>
<calcChain xmlns="http://schemas.openxmlformats.org/spreadsheetml/2006/main">
  <c r="F15" i="36"/>
  <c r="F14"/>
  <c r="F13"/>
  <c r="F12"/>
  <c r="F11"/>
  <c r="F9"/>
  <c r="F8"/>
  <c r="F7"/>
  <c r="F16" s="1"/>
  <c r="F6"/>
  <c r="F5"/>
  <c r="I75" i="7" l="1"/>
  <c r="L75" s="1"/>
  <c r="I74"/>
  <c r="L74" s="1"/>
  <c r="I73"/>
  <c r="L73" s="1"/>
  <c r="I71"/>
  <c r="L71" s="1"/>
  <c r="I70"/>
  <c r="L70" s="1"/>
  <c r="I69"/>
  <c r="L69" s="1"/>
  <c r="I68"/>
  <c r="L68" s="1"/>
  <c r="I67"/>
  <c r="L67" s="1"/>
  <c r="I66"/>
  <c r="L66" s="1"/>
  <c r="I65"/>
  <c r="L65" s="1"/>
  <c r="I64"/>
  <c r="L64" s="1"/>
  <c r="I63"/>
  <c r="L63" s="1"/>
  <c r="I62"/>
  <c r="L62" s="1"/>
  <c r="I61"/>
  <c r="L61" s="1"/>
  <c r="I60"/>
  <c r="L60" s="1"/>
  <c r="I59"/>
  <c r="L59" s="1"/>
  <c r="I58"/>
  <c r="L58" s="1"/>
  <c r="I57"/>
  <c r="L57" s="1"/>
  <c r="I56"/>
  <c r="L56" s="1"/>
  <c r="I55"/>
  <c r="L55" s="1"/>
  <c r="I54"/>
  <c r="L54" s="1"/>
  <c r="I53"/>
  <c r="L53" s="1"/>
  <c r="I52"/>
  <c r="L52" s="1"/>
  <c r="I51"/>
  <c r="L51" s="1"/>
  <c r="I50"/>
  <c r="L50" s="1"/>
  <c r="I49"/>
  <c r="L49" s="1"/>
  <c r="I48"/>
  <c r="L48" s="1"/>
  <c r="I47"/>
  <c r="L47" s="1"/>
  <c r="I46"/>
  <c r="L46" s="1"/>
  <c r="I45"/>
  <c r="L45" s="1"/>
  <c r="I44"/>
  <c r="L44" s="1"/>
  <c r="I43"/>
  <c r="L43" s="1"/>
  <c r="K42"/>
  <c r="L42" s="1"/>
  <c r="I42"/>
  <c r="L41"/>
  <c r="I41"/>
  <c r="L40"/>
  <c r="I40"/>
  <c r="L39"/>
  <c r="I39"/>
  <c r="L38"/>
  <c r="I38"/>
  <c r="L37"/>
  <c r="I37"/>
  <c r="L36"/>
  <c r="I36"/>
  <c r="L35"/>
  <c r="I34"/>
  <c r="L34" s="1"/>
  <c r="I33"/>
  <c r="L33" s="1"/>
  <c r="I32"/>
  <c r="L32" s="1"/>
  <c r="I31"/>
  <c r="L31" s="1"/>
  <c r="I30"/>
  <c r="L30" s="1"/>
  <c r="I29"/>
  <c r="L29" s="1"/>
  <c r="I28"/>
  <c r="L28" s="1"/>
  <c r="E28"/>
  <c r="L27"/>
  <c r="I27"/>
  <c r="L26"/>
  <c r="I26"/>
  <c r="L25"/>
  <c r="I25"/>
  <c r="L24"/>
  <c r="I24"/>
  <c r="L23"/>
  <c r="I23"/>
  <c r="L22"/>
  <c r="I22"/>
  <c r="L21"/>
  <c r="I21"/>
  <c r="L20"/>
  <c r="I20"/>
  <c r="L19"/>
  <c r="I19"/>
  <c r="L18"/>
  <c r="I18"/>
  <c r="L17"/>
  <c r="I17"/>
  <c r="L16"/>
  <c r="I16"/>
  <c r="L15"/>
  <c r="I15"/>
  <c r="L14"/>
  <c r="I14"/>
  <c r="L13"/>
  <c r="I13"/>
  <c r="L12"/>
  <c r="I12"/>
  <c r="L11"/>
  <c r="I11"/>
  <c r="L10"/>
  <c r="I10"/>
  <c r="L9"/>
  <c r="I9"/>
  <c r="L8"/>
  <c r="I8"/>
  <c r="L7"/>
  <c r="I7"/>
  <c r="L6"/>
  <c r="I6"/>
  <c r="L5"/>
  <c r="I5"/>
  <c r="F14" i="30"/>
  <c r="F13"/>
  <c r="F12"/>
  <c r="F11"/>
  <c r="F10"/>
  <c r="F8"/>
  <c r="F7"/>
  <c r="F6"/>
  <c r="F15" s="1"/>
  <c r="F5"/>
  <c r="H13" i="31"/>
  <c r="H12"/>
  <c r="H11"/>
  <c r="H9"/>
  <c r="H8"/>
  <c r="H7"/>
  <c r="H6"/>
  <c r="H5"/>
  <c r="H14" s="1"/>
  <c r="L76" i="7" l="1"/>
  <c r="F20" i="19"/>
  <c r="F19"/>
  <c r="F18"/>
  <c r="F17"/>
  <c r="F16"/>
  <c r="F14"/>
  <c r="F13"/>
  <c r="F12"/>
  <c r="F11"/>
  <c r="F10"/>
  <c r="F9"/>
  <c r="F8"/>
  <c r="F7"/>
  <c r="F6"/>
  <c r="F5"/>
  <c r="F21" s="1"/>
  <c r="F15" i="37"/>
  <c r="F14"/>
  <c r="F13"/>
  <c r="F12"/>
  <c r="F11"/>
  <c r="F9"/>
  <c r="F8"/>
  <c r="F7"/>
  <c r="F16" s="1"/>
  <c r="F6"/>
  <c r="F5"/>
  <c r="F15" i="35" l="1"/>
  <c r="F14"/>
  <c r="F13"/>
  <c r="F12"/>
  <c r="F11"/>
  <c r="F9"/>
  <c r="F8"/>
  <c r="F7"/>
  <c r="F6"/>
  <c r="F5"/>
  <c r="F16" s="1"/>
  <c r="F15" i="33" l="1"/>
  <c r="F14"/>
  <c r="F13"/>
  <c r="F12"/>
  <c r="F11"/>
  <c r="F9"/>
  <c r="F8"/>
  <c r="F7"/>
  <c r="F16" s="1"/>
  <c r="F6"/>
  <c r="F5"/>
  <c r="F15" i="34"/>
  <c r="F14"/>
  <c r="F13"/>
  <c r="F12"/>
  <c r="F11"/>
  <c r="F9"/>
  <c r="F8"/>
  <c r="F7"/>
  <c r="F16" s="1"/>
  <c r="F6"/>
  <c r="F5"/>
  <c r="F19" i="14" l="1"/>
  <c r="F18"/>
  <c r="F17"/>
  <c r="F16"/>
  <c r="F15"/>
  <c r="F13"/>
  <c r="F12"/>
  <c r="F11"/>
  <c r="F10"/>
  <c r="F9"/>
  <c r="F8"/>
  <c r="F7"/>
  <c r="F20" s="1"/>
  <c r="F6"/>
  <c r="F5"/>
  <c r="F21" i="20" l="1"/>
  <c r="F20"/>
  <c r="F19"/>
  <c r="F18"/>
  <c r="F17"/>
  <c r="F16"/>
  <c r="F14"/>
  <c r="F13"/>
  <c r="F12"/>
  <c r="F11"/>
  <c r="F10"/>
  <c r="F9"/>
  <c r="F8"/>
  <c r="F7"/>
  <c r="F6"/>
  <c r="F5"/>
  <c r="F18" i="24" l="1"/>
  <c r="F17"/>
  <c r="F16"/>
  <c r="F15"/>
  <c r="F14"/>
  <c r="F12"/>
  <c r="F11"/>
  <c r="F10"/>
  <c r="F9"/>
  <c r="F8"/>
  <c r="F7"/>
  <c r="F6"/>
  <c r="F19" s="1"/>
  <c r="F5"/>
  <c r="F18" i="13" l="1"/>
  <c r="F17"/>
  <c r="F16"/>
  <c r="F15"/>
  <c r="F14"/>
  <c r="F12"/>
  <c r="F11"/>
  <c r="F10"/>
  <c r="F9"/>
  <c r="F8"/>
  <c r="F7"/>
  <c r="F6"/>
  <c r="F19" s="1"/>
  <c r="F5"/>
  <c r="F10" i="15" l="1"/>
  <c r="F9"/>
  <c r="F7"/>
  <c r="F6"/>
  <c r="F11" s="1"/>
  <c r="F5"/>
  <c r="F14" i="1"/>
  <c r="F13"/>
  <c r="F12"/>
  <c r="F11"/>
  <c r="F10"/>
  <c r="F8"/>
  <c r="F7"/>
  <c r="F6"/>
  <c r="F15" s="1"/>
  <c r="F5"/>
  <c r="F14" i="32"/>
  <c r="F13"/>
  <c r="F12"/>
  <c r="F11"/>
  <c r="F10"/>
  <c r="F8"/>
  <c r="F7"/>
  <c r="F6"/>
  <c r="F15" s="1"/>
  <c r="F5"/>
  <c r="F14" i="8" l="1"/>
  <c r="F13"/>
  <c r="F12"/>
  <c r="F11"/>
  <c r="F10"/>
  <c r="F8"/>
  <c r="F7"/>
  <c r="F6"/>
  <c r="F15" s="1"/>
  <c r="F5"/>
  <c r="F15" i="9"/>
  <c r="F14"/>
  <c r="F13"/>
  <c r="F12"/>
  <c r="F11"/>
  <c r="F9"/>
  <c r="F8"/>
  <c r="F7"/>
  <c r="F6"/>
  <c r="F16" s="1"/>
  <c r="F5"/>
  <c r="F15" i="11"/>
  <c r="F14"/>
  <c r="F13"/>
  <c r="F12"/>
  <c r="F11"/>
  <c r="F9"/>
  <c r="F8"/>
  <c r="F7"/>
  <c r="F16" s="1"/>
  <c r="F6"/>
  <c r="F5"/>
  <c r="J14" i="12"/>
  <c r="F14"/>
  <c r="J13"/>
  <c r="F13"/>
  <c r="J12"/>
  <c r="F12"/>
  <c r="J11"/>
  <c r="F11"/>
  <c r="J10"/>
  <c r="F10"/>
  <c r="F9"/>
  <c r="J8"/>
  <c r="F8"/>
  <c r="J7"/>
  <c r="F7"/>
  <c r="J6"/>
  <c r="F6"/>
  <c r="J5"/>
  <c r="J15" s="1"/>
  <c r="F5"/>
  <c r="F16" i="3" l="1"/>
  <c r="F15"/>
  <c r="F14"/>
  <c r="F13"/>
  <c r="F12"/>
  <c r="F11"/>
  <c r="F9"/>
  <c r="F8"/>
  <c r="F7"/>
  <c r="F6"/>
  <c r="F5"/>
  <c r="F15" i="18"/>
  <c r="F14"/>
  <c r="F13"/>
  <c r="F12"/>
  <c r="F11"/>
  <c r="F9"/>
  <c r="F8"/>
  <c r="F7"/>
  <c r="F16" s="1"/>
  <c r="F6"/>
  <c r="F5"/>
  <c r="F18" i="17"/>
  <c r="F17"/>
  <c r="F16"/>
  <c r="F15"/>
  <c r="F14"/>
  <c r="F12"/>
  <c r="F11"/>
  <c r="F10"/>
  <c r="F9"/>
  <c r="F8"/>
  <c r="F7"/>
  <c r="F6"/>
  <c r="F19" s="1"/>
  <c r="F5"/>
  <c r="F18" i="16"/>
  <c r="F17"/>
  <c r="F16"/>
  <c r="F15"/>
  <c r="F14"/>
  <c r="F12"/>
  <c r="F11"/>
  <c r="F10"/>
  <c r="F9"/>
  <c r="F8"/>
  <c r="F7"/>
  <c r="F6"/>
  <c r="F19" s="1"/>
  <c r="F5"/>
  <c r="F14" i="10" l="1"/>
  <c r="F13"/>
  <c r="F12"/>
  <c r="F11"/>
  <c r="F10"/>
  <c r="F8"/>
  <c r="F7"/>
  <c r="F6"/>
  <c r="F15" s="1"/>
  <c r="F5"/>
  <c r="F15" i="22" l="1"/>
  <c r="F14"/>
  <c r="F13"/>
  <c r="F12"/>
  <c r="F11"/>
  <c r="F9"/>
  <c r="F8"/>
  <c r="F7"/>
  <c r="F16" s="1"/>
  <c r="F6"/>
  <c r="F5"/>
  <c r="F14" i="39" l="1"/>
  <c r="F13"/>
  <c r="F12"/>
  <c r="F11"/>
  <c r="F10"/>
  <c r="F8"/>
  <c r="F7"/>
  <c r="F6"/>
  <c r="F15" s="1"/>
  <c r="F5"/>
  <c r="H13" i="6" l="1"/>
  <c r="E13"/>
  <c r="H12"/>
  <c r="E12"/>
  <c r="H10"/>
  <c r="E10"/>
  <c r="H9"/>
  <c r="E9"/>
  <c r="H8"/>
  <c r="E8"/>
  <c r="H7"/>
  <c r="E7"/>
  <c r="H6"/>
  <c r="E6"/>
  <c r="H5"/>
  <c r="H14" s="1"/>
  <c r="E5"/>
  <c r="F14" i="4" l="1"/>
  <c r="F13"/>
  <c r="F12"/>
  <c r="F11"/>
  <c r="F10"/>
  <c r="F8"/>
  <c r="F7"/>
  <c r="F6"/>
  <c r="F15" s="1"/>
  <c r="F5"/>
  <c r="F14" i="21"/>
  <c r="F13"/>
  <c r="F12"/>
  <c r="F11"/>
  <c r="F10"/>
  <c r="F8"/>
  <c r="F7"/>
  <c r="F6"/>
  <c r="F15" s="1"/>
  <c r="F5"/>
  <c r="F14" i="5" l="1"/>
  <c r="F13"/>
  <c r="F12"/>
  <c r="F11"/>
  <c r="F10"/>
  <c r="F8"/>
  <c r="F7"/>
  <c r="F6"/>
  <c r="F15" s="1"/>
  <c r="F5"/>
  <c r="F15" i="23"/>
  <c r="F14"/>
  <c r="F13"/>
  <c r="F12"/>
  <c r="F11"/>
  <c r="F9"/>
  <c r="F8"/>
  <c r="F7"/>
  <c r="F16" s="1"/>
  <c r="F6"/>
  <c r="F5"/>
  <c r="F17" i="2" l="1"/>
  <c r="F16"/>
  <c r="F15"/>
  <c r="F14"/>
  <c r="F13"/>
  <c r="F12"/>
  <c r="F10"/>
  <c r="F9"/>
  <c r="F8"/>
  <c r="F7"/>
  <c r="F6"/>
  <c r="F5"/>
  <c r="F18" s="1"/>
  <c r="F19" i="26" l="1"/>
  <c r="F18"/>
  <c r="F17"/>
  <c r="F16"/>
  <c r="F15"/>
  <c r="F13"/>
  <c r="F12"/>
  <c r="F11"/>
  <c r="F10"/>
  <c r="F9"/>
  <c r="F8"/>
  <c r="F7"/>
  <c r="F6"/>
  <c r="F5"/>
  <c r="F20" s="1"/>
  <c r="F14" i="28"/>
  <c r="F13"/>
  <c r="F12"/>
  <c r="F11"/>
  <c r="F10"/>
  <c r="F8"/>
  <c r="F7"/>
  <c r="F6"/>
  <c r="F15" s="1"/>
  <c r="F5"/>
  <c r="F14" i="29"/>
  <c r="F13"/>
  <c r="F12"/>
  <c r="F11"/>
  <c r="F10"/>
  <c r="F8"/>
  <c r="F7"/>
  <c r="F6"/>
  <c r="F15" s="1"/>
  <c r="F5"/>
  <c r="F14" i="27" l="1"/>
  <c r="F13"/>
  <c r="F12"/>
  <c r="F11"/>
  <c r="F10"/>
  <c r="F8"/>
  <c r="F7"/>
  <c r="F6"/>
  <c r="F15" s="1"/>
  <c r="F5"/>
  <c r="F18" i="25" l="1"/>
  <c r="F17"/>
  <c r="F16"/>
  <c r="F15"/>
  <c r="F14"/>
  <c r="F12"/>
  <c r="F11"/>
  <c r="F10"/>
  <c r="F9"/>
  <c r="F8"/>
  <c r="F7"/>
  <c r="F6"/>
  <c r="F19" s="1"/>
  <c r="F5"/>
  <c r="H19" i="38" l="1"/>
  <c r="H18"/>
  <c r="H17"/>
  <c r="H16"/>
  <c r="H15"/>
  <c r="H13"/>
  <c r="H12"/>
  <c r="H11"/>
  <c r="H10"/>
  <c r="H9"/>
  <c r="H8"/>
  <c r="H7"/>
  <c r="H20" s="1"/>
  <c r="H6"/>
  <c r="H5"/>
</calcChain>
</file>

<file path=xl/sharedStrings.xml><?xml version="1.0" encoding="utf-8"?>
<sst xmlns="http://schemas.openxmlformats.org/spreadsheetml/2006/main" count="1759" uniqueCount="321">
  <si>
    <t>RANCHI MUNICIPAL CORPORATION, RANCHI</t>
  </si>
  <si>
    <t xml:space="preserve">BILL OF QUANTITY </t>
  </si>
  <si>
    <r>
      <t xml:space="preserve">Name of Work :-  </t>
    </r>
    <r>
      <rPr>
        <b/>
        <sz val="11"/>
        <color theme="1"/>
        <rFont val="Kruti Dev 010"/>
      </rPr>
      <t>okMZ la0 46 ds vUrxZr /kksch eksgYyk esa ccyw ds ?kj ls bjQku ds ?kj rd iDdh ukyh fuekZ.k dk;ZA</t>
    </r>
  </si>
  <si>
    <t>SL.NO.</t>
  </si>
  <si>
    <t>ITEMS OF WORK</t>
  </si>
  <si>
    <t>Qty</t>
  </si>
  <si>
    <t>Unit</t>
  </si>
  <si>
    <t>Rate</t>
  </si>
  <si>
    <t>Amount</t>
  </si>
  <si>
    <t>Providing labour for cleaning the work site before and after work etc</t>
  </si>
  <si>
    <t>Each</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</si>
  <si>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</si>
  <si>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</si>
  <si>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</si>
  <si>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</si>
  <si>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</si>
  <si>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rFont val="Times New Roman"/>
        <family val="1"/>
      </rPr>
      <t>3</t>
    </r>
  </si>
  <si>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</si>
  <si>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</si>
  <si>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</si>
  <si>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</si>
  <si>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</si>
  <si>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</si>
  <si>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</si>
  <si>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</si>
  <si>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</si>
  <si>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8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</si>
  <si>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</si>
  <si>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9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</si>
  <si>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</si>
  <si>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</si>
  <si>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Carriage of Materials </t>
  </si>
  <si>
    <t>A</t>
  </si>
  <si>
    <t xml:space="preserve"> Local Sand 18 KM </t>
  </si>
  <si>
    <t>A(i)</t>
  </si>
  <si>
    <t xml:space="preserve">Sand 42 KM </t>
  </si>
  <si>
    <t>B</t>
  </si>
  <si>
    <t>Stone Boulder 29 km</t>
  </si>
  <si>
    <t>C</t>
  </si>
  <si>
    <t>Stone Chips  (lead 15 KM)</t>
  </si>
  <si>
    <t>D</t>
  </si>
  <si>
    <t>Earth ( Lead upto 1 K.M )</t>
  </si>
  <si>
    <t xml:space="preserve">                                                                                                        Assistant Engineer 
                                                                                                         Ranchi Municipal Corporation
                                                                                                         Ranchi</t>
  </si>
  <si>
    <t>Name of Work :- Construction of Drain at  Anandpuri harmu from Umesh yadav chowk to vishkarma 
                            house at Under ward no-29</t>
  </si>
  <si>
    <t>1
5.1.1
+
5.1.2</t>
  </si>
  <si>
    <t>2
5.1.10</t>
  </si>
  <si>
    <t>3
8.6.8</t>
  </si>
  <si>
    <t>4
5.3.2</t>
  </si>
  <si>
    <t>5
5.2.34</t>
  </si>
  <si>
    <t>6
5.7.11
+
5.7.12</t>
  </si>
  <si>
    <t>7
5.3.30.1</t>
  </si>
  <si>
    <t>8
5.5.5
(b)</t>
  </si>
  <si>
    <t xml:space="preserve"> Local Sand 16 KM </t>
  </si>
  <si>
    <t xml:space="preserve">Sand 47 KM </t>
  </si>
  <si>
    <t>Stone Boulder 34 KM</t>
  </si>
  <si>
    <t>Stone Chips  (lead 20KM)</t>
  </si>
  <si>
    <t>Earth lead 1 KM</t>
  </si>
  <si>
    <t>Name of Work :- IMPROVEMENT OF PCC ROAD AT ANANDPURI FROM UMESH YADAV 
                            HOUSE TO L/S 83  Under ward no-29</t>
  </si>
  <si>
    <t>QTY</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</si>
  <si>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</si>
  <si>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4
5.3.2.1</t>
  </si>
  <si>
    <t>Providing PCC M 200  with nominal mix of (1:1.5:3) in foundation with approved quality of stone chips 20 mm to 6mm size graded shuttering, mixing cement concrete in mixer and placing in position vibrating striking curing taxes and royalty all complete as per specification and direction of E/I.</t>
  </si>
  <si>
    <t>Stone Boulder 34 km</t>
  </si>
  <si>
    <t>Stone Chips  (lead 20 KM)</t>
  </si>
  <si>
    <t xml:space="preserve">                                                                                                        Executive Engineer 
                                                                                                         Ranchi Municipal Corporation
                                                                                                         Ranchi</t>
  </si>
  <si>
    <t>Name of Work :- IMPROVEMENT OF PCC ROAD AT BUDH VIHAR BEHIND NIRANAKARI 
                            ASHRAM BOUNDARY TO RUPO SAHU HOUSE VIA JENET EKKA HOUSE 
                           AND BYE LANE GYANI NIVAS TO SIMA GUPTA HOUSE Under ward no-29</t>
  </si>
  <si>
    <t>Name of Work :- IMPROVEMENT OF PCC ROAD AT HARMU FROM MD MURSHID HOUSE TO
                            CHAMRA HOUSE TO SOVIT GADI Under ward no-29</t>
  </si>
  <si>
    <t>Name of Work :- Construction of Pcc Road at Anand vihar from Dr. S.P Sahu house to ganesh bhandar 
                            house and a culvert near gosh house Under ward no-29</t>
  </si>
  <si>
    <t>labour for cleaning the work site before and after work etc</t>
  </si>
  <si>
    <t>6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</si>
  <si>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</si>
  <si>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7
5.2.34</t>
  </si>
  <si>
    <t>8
5.7.11
+
5.7.12</t>
  </si>
  <si>
    <r>
      <rPr>
        <b/>
        <sz val="11"/>
        <color theme="1"/>
        <rFont val="Times New Roman"/>
        <family val="1"/>
      </rPr>
      <t>Name of Work :- Construction of PCC road in Bandhgari new nagar from visheshwar prasad 
                            house to vishal tiwari, under ward no-06</t>
    </r>
    <r>
      <rPr>
        <b/>
        <sz val="11"/>
        <color theme="1"/>
        <rFont val="Kruti Dev 010"/>
      </rPr>
      <t xml:space="preserve">
</t>
    </r>
  </si>
  <si>
    <t>UNIT</t>
  </si>
  <si>
    <t>RATE</t>
  </si>
  <si>
    <t>AMOUNT</t>
  </si>
  <si>
    <t>Providing man days for site clearence for before and after the work etc.</t>
  </si>
  <si>
    <t>5
5.3.2.1</t>
  </si>
  <si>
    <t xml:space="preserve"> 6
JBCD
 P-29 
Sl No-15*1.1
+
P-41/
Sl No-
1*1.1/3.0</t>
  </si>
  <si>
    <t>Providing supplying and spreading of moorum in flanks at site -------------- all complete as per specification and direction of E/I. royalty Rs. 129.41/Cum+labour charge for unskilled labour/1.5 cum = Rs. 243.77/3.0)</t>
  </si>
  <si>
    <t>Cum</t>
  </si>
  <si>
    <t>Carriage of Materials</t>
  </si>
  <si>
    <t>Local sand 13 KM</t>
  </si>
  <si>
    <t xml:space="preserve"> sand 49 KM</t>
  </si>
  <si>
    <t>Stone Boulder 36 Km</t>
  </si>
  <si>
    <t>Stone Chips  (Lead 22  KM)</t>
  </si>
  <si>
    <t>E</t>
  </si>
  <si>
    <t>Moorum 14 KM</t>
  </si>
  <si>
    <t xml:space="preserve">
                                                                                                         Executive Engineer 
                                                                                                         Ranchi Municipal Corporation
                                                                                                         Ranchi</t>
  </si>
  <si>
    <t>Name of Work :-Improvement of PCC road in SDO gali abdul rahman gali, Hindpiri under ward no-26</t>
  </si>
  <si>
    <t>Labour for cleaning the work site before and after work etc and for head load of Materials.</t>
  </si>
  <si>
    <t xml:space="preserve">Sand 49 KM </t>
  </si>
  <si>
    <t>1 0</t>
  </si>
  <si>
    <t>Stone Chips  (lead 22 KM)</t>
  </si>
  <si>
    <t>Name of Work :- Contruction of PCC road in Bandh gari from Mukesh house to Munna jha house
                            Under ward no-06</t>
  </si>
  <si>
    <t xml:space="preserve"> Local Sand 13 KM </t>
  </si>
  <si>
    <t>Stone Boulder 36 km</t>
  </si>
  <si>
    <t>Name of Work :- Improvement of PCC road in Hindpiri from Md Islam house to Nigam Mini HYDT 
                            Under ward no-25</t>
  </si>
  <si>
    <t>Name of Work :- Contruction of PCC road in Bandh gari Mariam toli from shailendra house to rajesh 
                             house Under ward no-06</t>
  </si>
  <si>
    <t>Name of Work :- Construction of Bituminous road at chesair home road ayodhya puri from main gate 
                            Under ward no-8</t>
  </si>
  <si>
    <t>Proving labur to clean the site all complete as per specification and direction of E/I</t>
  </si>
  <si>
    <t>2
5.5</t>
  </si>
  <si>
    <t>Providing laying and rolling of BUILT-UP-SPRAY GROUT layer prepared base consisting of a two layer composite construction of compacted crushed coarse aggregated using motor grader  for aggregates key stone chips spreader may be used with application of bituminous binder after each layer and with key aggregates placed on top the second layer to serve as a Base confirming to the line grades and cross section specified the conpacted layer thickness being 75 mm.</t>
  </si>
  <si>
    <t>3
5.2</t>
  </si>
  <si>
    <t>Providing and applying Tack coat with bituminous emulsion using emulsion pressure distributor at the rate of 0.20 kg per sqm on the prepared bituminous/granular surface cleaned with mechnical broom.</t>
  </si>
  <si>
    <t>4
5.1</t>
  </si>
  <si>
    <t>Prime coat (Providing and applying primer coat with bitumen emulsion on prepared surface of granular Base including clearing of road surface and spraying primer at the rate of 0.60 kg/sqm using mechanical means.)</t>
  </si>
  <si>
    <t>5
5.12</t>
  </si>
  <si>
    <t>Seak coat providing and laying seal cost sealing the voids in a bituminous surface laid to the specified levels grade and cross fail using type a and b seal coa case 2 type b all complete as per specification and direction of E/I</t>
  </si>
  <si>
    <t>6
4.8</t>
  </si>
  <si>
    <t>Inverted choke construction of inverted choke by providing laying spreading and compacting screeing B type coarse sand of specified grade in uniform layer on a compacting surface with motor grader and compacting  with power roller etc.</t>
  </si>
  <si>
    <t>a</t>
  </si>
  <si>
    <t>b</t>
  </si>
  <si>
    <t>Stone aggregate 22 KM</t>
  </si>
  <si>
    <t xml:space="preserve">                                                                                                       Executive Engineer 
                                                                                                         Ranchi Municipal Corporation
                                                                                                         Ranchi</t>
  </si>
  <si>
    <t>Name of Work :- Construction of Pcc road in hatia VLW colony guradwara from Sri Anjani kumar house
                             to SMT sanju devi house Under ward no-55</t>
  </si>
  <si>
    <t>Name of Work :-Construction of pcc road in quisar gali at tiwari street hindpiri  under ward no-26</t>
  </si>
  <si>
    <t>Name of Work :- Improvement of road from bablu house to dhananjay verma house at mela tand road
                             Under ward no-12</t>
  </si>
  <si>
    <r>
      <t xml:space="preserve">Name of Work :- </t>
    </r>
    <r>
      <rPr>
        <b/>
        <sz val="11"/>
        <color theme="1"/>
        <rFont val="Kruti Dev 010"/>
      </rPr>
      <t>lkmFk lekt LVªhV esa ds0Mh0 flag ds ?kj ls jksy ,u jksy pkikdy rd vkj0lh0lh0 ukyh fuekZ.kA</t>
    </r>
  </si>
  <si>
    <t>2
5.10.2</t>
  </si>
  <si>
    <t>Dismantling of Pucca brick or lime work   ……… do…. All complete asper specification and direction of E/I`</t>
  </si>
  <si>
    <t>3
5.1.1
+
5.1.2</t>
  </si>
  <si>
    <t>4
5.1.10</t>
  </si>
  <si>
    <t xml:space="preserve">5
8.6.8
</t>
  </si>
  <si>
    <t>6
5.3.5.1</t>
  </si>
  <si>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</si>
  <si>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Boulder lead 36 LM</t>
  </si>
  <si>
    <r>
      <t xml:space="preserve">Name of Work :- </t>
    </r>
    <r>
      <rPr>
        <b/>
        <sz val="11"/>
        <color theme="1"/>
        <rFont val="Kruti Dev 010"/>
      </rPr>
      <t xml:space="preserve">lkmFk lekt LVªhV FkM+iduk esa jktk ds ?kj ls lqjs'k lko ds ekdZsV rd LySc ds lkFk vkj0lh0lh0
                   ukyh fekZ.k dk;ZA </t>
    </r>
  </si>
  <si>
    <t>Name of Work :- Improvement of Road from kalinga apartment to tara sweets at D.L bose lane in
                            Under ward no-19</t>
  </si>
  <si>
    <t>Providing man days for site clearence unskilled labour  all complete asper specification and direction of E/I</t>
  </si>
  <si>
    <t>Name of Work :- Contruction of PCC road in Bandh gari from sunita baraik house to late nazo lohar 
                            house Under ward no-06</t>
  </si>
  <si>
    <t>Labour for cleaning the work site before and after work etc and for head load of Materials</t>
  </si>
  <si>
    <t>Name of Work :- Construction of PCC road at Tamtam toli khadgara bus stand in Under ward no-13</t>
  </si>
  <si>
    <t>3
8.6.4</t>
  </si>
  <si>
    <t>Supplying  and  laying   boulder  in  Road or  rock   toe heel  trenches of  the dam  as per  design ,drawing  including  the cost of  materials royalty  and  all taxes  etc. but excluding  the  cost  of carriage  all complete as  per spefication and direction of E/I.</t>
  </si>
  <si>
    <t xml:space="preserve">Local Sand 18 KM </t>
  </si>
  <si>
    <t>Coarse Sand  42 KM</t>
  </si>
  <si>
    <t>Stone boulder 29 KM</t>
  </si>
  <si>
    <t>Stone chips  (lead 15 KM)</t>
  </si>
  <si>
    <t>Earth 01 KM</t>
  </si>
  <si>
    <t>Name of Work :- Improvement of Road from gupta store to dulari bodra house at samlong belbagan in
                            Under ward no-12</t>
  </si>
  <si>
    <t>Name of Work :- Construction of PCC road from sukra munda house to Jyoti gadi at munda garha 
                            Under ward no-12</t>
  </si>
  <si>
    <t>Name of Work :- Construction of PCC road from church to jenet bhengra house at Naya toli
                             Under ward no-12</t>
  </si>
  <si>
    <t>Name of Work :- Contruction of PCC road the house of Vibhuti sharan to Pandu house in Laxmi nagar
                            Under ward no-34</t>
  </si>
  <si>
    <t xml:space="preserve"> Local Sand 14 KM </t>
  </si>
  <si>
    <t>Name of Work :- Construction of PCC road in New Nagar bandhgari Oraon ji to Uma shankar jha house
                            Under ward no-06</t>
  </si>
  <si>
    <t>Name of Work :- Construction  for Improvement of PCC road from Koki's house to main house at M.Ali
                            Under ward no-19</t>
  </si>
  <si>
    <t>2
5.3.2.</t>
  </si>
  <si>
    <t>3
5.3.2.1</t>
  </si>
  <si>
    <t>Name of Work :- Construction of RCC DRAIN FROM NANDKISHORE TEACHER HOUSE TO 
                            RAJESH MANDAL HOUSE IN Under ward no-13</t>
  </si>
  <si>
    <t>1
5.10.1</t>
  </si>
  <si>
    <t>Dismantling of PLAIN CEMENT CONCRETE WORK  ……… do…. All complete asper specification and direction of E/I`</t>
  </si>
  <si>
    <t>4
5.6.3</t>
  </si>
  <si>
    <t>Providing designation 75B one brick flat soling ………..do………. All complete as per specification and direction of E/I</t>
  </si>
  <si>
    <t>5
5.3.5.1</t>
  </si>
  <si>
    <t>6
5.3.30.1</t>
  </si>
  <si>
    <t>7
5.3.2.1</t>
  </si>
  <si>
    <t>BRICKS 08 KM</t>
  </si>
  <si>
    <t>NOS/1000</t>
  </si>
  <si>
    <t>Name of Work :- Construction of Drain at  Harmu high court colony from L/s 01 to 08 at
                            Under ward no-29</t>
  </si>
  <si>
    <t>Name of Work :-Construction of Drain at Purani ranchi karim lane from Md jasimuddin shop to hafijul 
                            house Under ward no-24</t>
  </si>
  <si>
    <t>Dismantling plain cement or lime concrete work …… do ……. All complete as per E/I</t>
  </si>
  <si>
    <t>6
5.3.2</t>
  </si>
  <si>
    <t>10
5.3.30.1</t>
  </si>
  <si>
    <t>11
5.5.5
(b)</t>
  </si>
  <si>
    <t>Name of Work :- Construction of Rcc Drain from ashok tent house to shiv sadan at church road dalpatti 
                            Under ward no-18</t>
  </si>
  <si>
    <t>Providing man days for site clearence, unskilled labour</t>
  </si>
  <si>
    <t>2
5.10.1</t>
  </si>
  <si>
    <t>Dismantling of RCC work …………do……. All complete asper specification and direction of E/I</t>
  </si>
  <si>
    <t>3
5.10.2</t>
  </si>
  <si>
    <t>Dismantling of plain cement or lime concrete work ……. Do ……. All complete as per specification and direction of E/I</t>
  </si>
  <si>
    <t>4
5.1.1
+
5.1.2</t>
  </si>
  <si>
    <t>5
5.1.10</t>
  </si>
  <si>
    <t>6
8.6.8</t>
  </si>
  <si>
    <t>7
5.3.5.1</t>
  </si>
  <si>
    <t>Providing R.C.C.M 200 (1:1.5:3) in foundation and plinth with approved quality of stone chips 20mm to 6mm size graded and clean coarse sand of F.M 2.5 to 3 including screening, shuttering, mixing cement concrete in mixer and placing in position, vibrating, striking, curing ( but excluding the cost of reinforcement) taxes and royalty all complete as per building specification and direction  of E/I</t>
  </si>
  <si>
    <t>Stone Boulder 36 KM</t>
  </si>
  <si>
    <t>Stone Chips  (lead 22KM)</t>
  </si>
  <si>
    <t>Name of Work :- Construction of PCC road at Argora from pahan tola akhara to nawa pokhar 
                            Under ward no-37</t>
  </si>
  <si>
    <t>Labour for cleaning the work site before and after work etc.</t>
  </si>
  <si>
    <t>Name of Work :- Construction of PCC road at Chapu toli argora near Kamla niwas
                            Under ward no-37</t>
  </si>
  <si>
    <t>Name of Work :- Construction of PCC road at Pundag from chottu sahu house to aghanu sahu house
                            Under ward no-38</t>
  </si>
  <si>
    <t>s</t>
  </si>
  <si>
    <t>Name of Work :- Construction of PCC road at Jagranathpur from ranjan sahu to ganga prasad
                            Under ward no-42</t>
  </si>
  <si>
    <t>Name of Work :-Construction of Drain at Purani ranchi Noor nagar from Md. Nahid shop to Md jawed 
                           house  Under ward no-24</t>
  </si>
  <si>
    <t xml:space="preserve">Name of Work :-Repair of Drain and construction drain slab in Main road irgu toli Under ward no-30
</t>
  </si>
  <si>
    <t>2
5.2.34</t>
  </si>
  <si>
    <t>3
5.3.2</t>
  </si>
  <si>
    <t>4
5.3.30.1</t>
  </si>
  <si>
    <t>5
5.5.5
(b)</t>
  </si>
  <si>
    <t>Boq cost</t>
  </si>
  <si>
    <t>Name of Work :- Construction of PCC road AT PURAN VIHAR FROM RAJNIWAS TO VERMA JI 
                           HOUSE Under ward no-29</t>
  </si>
  <si>
    <t>Name of Work :Construction for proposed Renovation of Birsa samadhi sthal at Ranchi 
                          under ward no-10</t>
  </si>
  <si>
    <t>5.1.1
+
5.1.2</t>
  </si>
  <si>
    <t xml:space="preserve"> EARTH WORK IN  EXCAVATION IN FOUNDATION Trenches in ordinary soil (vide classification of soil item -A) and disposal of excavated earth as obtained to a distance upto 50 M including all lift, leveling ramming the foundation trenches, removing roots of tree shrubs all complete as per approved design, building specification and direction of E/I. </t>
  </si>
  <si>
    <t>5.1.7</t>
  </si>
  <si>
    <t xml:space="preserve">EARTH  FILLING IN FOUNDATION TRENCHES AND PLINTH in layers not exceeding 150 mm thick well watered, rammed, fully compacted and fine dressed with earth obtained from excavation foundation trenches within a lead of 50 M and lift of 1.5 M all complete as per building specification and direction of E/I. (mode of measurement compacted volume) </t>
  </si>
  <si>
    <t>5.1.10</t>
  </si>
  <si>
    <t xml:space="preserve">Providing coarse clean local SAND IN FILLING in foundation trenches or in plinth including ramming and watering in layer not exceeding 150 mm thick with all leads and 1.5 M lifts including cost of all materials, labours, royalty and taxes all complete as per building specification and direction of Engineer Incharge (Mode of measurement compacted volume)                                                                           </t>
  </si>
  <si>
    <t>5.6.1</t>
  </si>
  <si>
    <t xml:space="preserve">Providing designation 75-A, BRICK FLAT SOLING joints filled with local sand including cost of watering,taxes and royalty all complete as per building specification and direction of Engineer Incharge </t>
  </si>
  <si>
    <t>SQM</t>
  </si>
  <si>
    <t>5.3.2</t>
  </si>
  <si>
    <t>Providing P.C.C. M-15 with nominal mix of (1:2:4) in FOUNDATION  and plinth  with  approved quality of stone chips 20 mm to 6 mm size graded and clean coarse sand of F.M. 2.5 to 3 including screening, shuttering, mixing cement concrete in mixer, placing in position vibrating striking curing taxes and royalty all complete as per building specification and direction of E/I.</t>
  </si>
  <si>
    <t>5.3.5.1</t>
  </si>
  <si>
    <t>Providing R.C.C. M-20 with nominal mix of (1:1.5:3) in FOUNDATION  and plinth  with  approved quality of stone chips 20 mm to 6 mm size graded and clean coarse sand of F.M. 2.5 to 3 including screening, shuttering, mixing cement concrete in mixer, placing in position vibrating striking curing (but excluding the cost of reinforcement) taxes and royalty all complete as per building specification and direction of E/I.</t>
  </si>
  <si>
    <t>5.3.14</t>
  </si>
  <si>
    <t>Providing R.C.C. M-20 with nominal mix of 1:1.5:3 in COLUMN with approved quality of stone chips 20 mm to 6 mm size graded and clean coarse sand of F.M. 2.5 to 3 including screening shuttering, mixing cement concrete in mixer, placing in position vibrating, striking, curing (but excluding the cost of reinforcement) taxes and royalty all complete as per building specification and direction of Engineer Incharge.</t>
  </si>
  <si>
    <t>5.3.11</t>
  </si>
  <si>
    <t>Providing R.C.C. M-20 with nominal mix of 1:1.5:3 in BEAM with approved quality of stone chips 20 mm to 6 mm size graded and clean coarse sand of F.M. 2.5 to 3 including screening shuttering, mixing cement concrete in mixer, placing in position vibrating, striking, curing (but excluding the cost of reinforcement) taxes and royalty all complete as per building specification and direction of Engineer Incharge.</t>
  </si>
  <si>
    <t>5.5.4 + 5.5.5+ 5.5.6</t>
  </si>
  <si>
    <t>Providing  tor steel reinforcement TMT FE 500 of following dia. rods as per approved design and drawing including  carriage of bars to work site, cutting, bending  and  binding with annealed  wire  with  cost  of  wire, removal of  rust  placing  the  rods in position all complete as per  building specification   and direction and direction of E/I.  
(Only valid for TATA TISCON / SAIL/JINDAL/ELECTROSTEEL/RINL).</t>
  </si>
  <si>
    <t>5.7.3</t>
  </si>
  <si>
    <t xml:space="preserve">Providing 12 mm Thk. cement plaster(1:6) on inside walls with clean course sand of FM-1.5  including screening, curing with all leads &amp; lifts of water, scaffolding taxes &amp; royalty all complete  as per building specification and direction of E/I </t>
  </si>
  <si>
    <t>5.6.23.2</t>
  </si>
  <si>
    <t>Providing and laying 6 mm precast WHITE GLAZED  CERAMIC TILES of approved quality in DADO over 12mm cement mortar (1:3) and jointed with white cement slurry flush pointed with white cement including rubbing, polishing and cost of curing taxes, and royalty all complete as per building specification and direction of E/I with grade A coloured 20cmx15cm tiles.</t>
  </si>
  <si>
    <t>5.10.1</t>
  </si>
  <si>
    <t>Dismantling pucca brick work including stacking serviceable materialsin countable stacks within 15m lead and disposal of unserviceable materials with all lead, all complete as per direction of E/I.</t>
  </si>
  <si>
    <t>5.3.7.1</t>
  </si>
  <si>
    <t xml:space="preserve">Providing R.C.C. M-20 with nominal mix of 1:1.5:3 in LINTEL BAND with approved quality of stone chips 20 mm to 6 mm size graded and clean coarse sand of F.M. 2.5 to 3 including screening shuttering, mixing cement concrete in mixer, placing in position vibrating, striking, curing (but excluding the cost of reinforcement) taxes and royalty all comple as per building specificationand direction of E/I.       </t>
  </si>
  <si>
    <t>5.2.3</t>
  </si>
  <si>
    <t>Providing designation 75A brick work in C.M. (1:6) in foundation &amp; plinth with approved quality of clean coarse sand of F.M. 2 to 2.5 including providing 10mm. thick mortar joints,cost of screening materials raking out joints to 15mm depth , curing, taxes &amp; royalty all complete as per building specification &amp; direction of E/I.</t>
  </si>
  <si>
    <t>5.2.11</t>
  </si>
  <si>
    <t>Providing designation 75 A BRICK WORK in CM. (1:6) in SUPERSTRUCTURE with approved quality of clean coarse &amp; of F.M. 2.5 including providing 10mm thick mortar joints cost of screening,racking out joints to 15 mm depth,curing, taxes and royalty all complete as per building specification and direction of Engineer Incharge</t>
  </si>
  <si>
    <t>14.75
DSR</t>
  </si>
  <si>
    <t xml:space="preserve">Repair to plaster of thickness 12mm to 20 mm in patches of area 2.5 sqm and under, including cutting the patch in proper shape, raking out joints and preparing plastering the wall surface with white cement based polymer modified  self curing mortar, including disposal of rubbish, all complete  as per the direction of Engineer-In- Charge. </t>
  </si>
  <si>
    <t>5.7.21</t>
  </si>
  <si>
    <t xml:space="preserve">Making  20x6 mm  grooves  in  plaster surface over walls trully horizontal or  vertical as  specified  at regular intervals at  all  heights  including cleaning  finishing , scaffolding  and curing  with all leads and  lifts of water all complete as per buildinng  specification and direction  of  E/I. </t>
  </si>
  <si>
    <t>M</t>
  </si>
  <si>
    <t>11.46
DSR</t>
  </si>
  <si>
    <t xml:space="preserve">Providing and laying VITRIFIED TILES  in different sizes (thickness to be specified by manufacturer) with water absorption less than 0.08% and confirming to IS : 15622, of approved make, in all colours  and shades in skirting and over 12 mm thick bed of cement mortar 1:3 (1 cement : 3 coarse sand) including grouting the joints with white cement and matching pigments etc. complete.  (Approved brand - Kajaria/ Asian/ Somany)   </t>
  </si>
  <si>
    <t xml:space="preserve">8.2.2.2/  D.S.R. </t>
  </si>
  <si>
    <t xml:space="preserve">Providing and laying 25mm thick  granite stone slab flooring of approved quality over 19mm thick base of cement mortar 1:4 (1cement :4 coarse sand) laid and jointed with white cement slurry including rubbing and polishing to granolithic finish with approved quality of carborandum stone including cost of curing, royalty and taxes all complete as per building specification and direction of E/I.                                                               </t>
  </si>
  <si>
    <t>8.3.1
DSR</t>
  </si>
  <si>
    <t>Providing edge moulding to 18 mm thick marble stone counters, Vanities etc., including machine polishing to edge to give high gloss finish etc. complete as per design approved by Engineer- in - charge.</t>
  </si>
  <si>
    <t>RMT</t>
  </si>
  <si>
    <t>8.6
DSR</t>
  </si>
  <si>
    <t>Mirror polishing on marble work/Granite work/stone work where ever required to give high gloss finish complete.</t>
  </si>
  <si>
    <t>N.S</t>
  </si>
  <si>
    <t>Providing and filling in joints/ gap of Tiles with cement slurry and pointing with white cement slurry admixed with pigment of matching shade, including rubbing, curing and polishing etc. all complete as specified and as directed by the Engineer-in-Charge.</t>
  </si>
  <si>
    <t>13.52
DSR</t>
  </si>
  <si>
    <t>Finishing with Epoxy paint (two or more coats) at all locations prepared  and applied as per manufacturer's specifications including appropriate priming coat, preparation of surface, etc. complete. 
13.52.2 On concrete work</t>
  </si>
  <si>
    <t>16.68
DSR</t>
  </si>
  <si>
    <t>Providing and laying 60 MM th. factory made cement concrete interlocking paver block of M-30 grade made by block making machine with strong vibratory compaction and of approved size and design/ shape laid in required colour and pattern over and including 50 mm thick compacted bed of coarse sand, filling the joints with coarse sand etc. all complete as per the direction of E/I.</t>
  </si>
  <si>
    <t>16.83
DSR</t>
  </si>
  <si>
    <t>Taking out existing CC interlocking paver blocks from footpath/ central verge, including removal of rubbish etc., disposal of unserviceable material to the dumping ground, for which payment shall be made separately and stacking of serviceable material within 50 metre lead as per direction of Engineer-in-Charge.</t>
  </si>
  <si>
    <t>16.84
DSR</t>
  </si>
  <si>
    <t>Laying old cement cocrete interlocking paver blocks of any design/ shape laid in required line, level, curvature, colour and pattern over and including 50 mm thick compacted bed of coarse sand, filling the joints with fine sand etc. all complete as per the direction of Engineer-in-charge. (Old CC paver blocks shall be supplied by the department free of cost).</t>
  </si>
  <si>
    <t>14.67.1</t>
  </si>
  <si>
    <t>Finishing walls with Premium Acrylic Smooth exterior paint with Silicone additives of required shade</t>
  </si>
  <si>
    <t>13.80
DSR</t>
  </si>
  <si>
    <t xml:space="preserve">Providing and applying white cement based putty of average thickness 1 mm, of approved brand and manufacturer, over the plastered wall suface to prepare the surface even amd smooth complete.  </t>
  </si>
  <si>
    <t>13.45
DSR</t>
  </si>
  <si>
    <t>Finishing walls with textured exterior paint of required shade :</t>
  </si>
  <si>
    <t>5.8.45</t>
  </si>
  <si>
    <t>Providing 2 coats of SYNTHETIC ENAMEL PAINT of approved shade and make over STEEL SURFACE grills &amp; railings including cleaning the surface thoroughly scaffolding and taxes all complete as per building specification and direction of E/I.</t>
  </si>
  <si>
    <t>1.7.2</t>
  </si>
  <si>
    <t>Wiring for circuit / sub main wiring alongwith earth wire with the following sizes of  PVC insulated, copper conductor , single core cable in surface/ recessed PVC coduit as required.
  2X2.5 sq mm +1 x 2.5sq mm earth wire .</t>
  </si>
  <si>
    <t>Mtr</t>
  </si>
  <si>
    <t>M.R</t>
  </si>
  <si>
    <t>S/F of  outdiir light JETA NEO  50w LED IP65 LHEPBFUEIN6W050(Havells)</t>
  </si>
  <si>
    <t>Nos</t>
  </si>
  <si>
    <t>MR</t>
  </si>
  <si>
    <t>S /F of LED New Adore 15W B22 Cdl Ball Lamp LHLDEREEMK8X015</t>
  </si>
  <si>
    <t>S/F entegra surface 15w 857 LHEAAGP7PL1W015 (Havells)</t>
  </si>
  <si>
    <t>S/F of 75 mm dia,3.5 m long  Pole, suitable for fixing of post top lantern including 150*150*150 mm cast aluminium type junction box with 5 amp rewireable type fuse, 20 Amp. connector suitable for 2/3 core 10 sq.mm. Armoured aluminium cable incoming &amp; outging complete with water tight cover including Masonary work for erecting the pole and making 450x450x1000 mm base by cement coarse sand mortar (1:4) (450 mm above ground and 550 mm below ground) and 3x1,5 sqmm copper wire from cable box to lamp for connections  of required length for underground cable entry and outlet upto the junction  box, the work shall be complete as required Make 35W LED (INDURA SPRING 6-Cat no-LHLC18145099 with POLE Cat no- LHMP01135099)Havells. .</t>
  </si>
  <si>
    <t>2.2.1</t>
  </si>
  <si>
    <t>S/F of HRC fuse type TP&amp;N switch disconector fuse unit. 63 amp</t>
  </si>
  <si>
    <t>2.5.1</t>
  </si>
  <si>
    <t>S/F of busbar chamber 100A TPN (4 strips)</t>
  </si>
  <si>
    <t>Supply of ISI marked (IS : 7098 Pt-I) aluminium conductor XLPE Insulated armoured, served, sheathed cable 1100 volts grade. 
2x10 sq mm</t>
  </si>
  <si>
    <t>Laying of Cable 2c x 10 sq mm</t>
  </si>
  <si>
    <t>DSR-16
9.1.2</t>
  </si>
  <si>
    <t>Supplying and making end termination with brass compression gland and aluminium lugs for following size of PVC insulated and PVC sheathed / XLPE aluminium conductor cable of 1.1 KV grade as required :
2x10 sq mm</t>
  </si>
  <si>
    <t>2.4.3
DSR</t>
  </si>
  <si>
    <t>Supplying and stacking at site dump manure from approved source, including carriage upto 5 km complete (manure measured in stacks will be reduced by 8% for payment) :                                                                                                                                                                                                                                                                                                                                                       Screened through sieve of I.S. designation 4.75 mm.</t>
  </si>
  <si>
    <t>2.1
DSR</t>
  </si>
  <si>
    <t>Trenching in ordinary soil up to a depth of 60 cm including removal and stacking of serviceable materials and then disposing of surplus soil, by spreading and neatly leveling within a lead of 50 m and making up the trenched area to proper levels by filling with earth or earth mixed with sludge or / and manure before and after flooding trench with water (excluding cost of imported earth, sludge or manure).</t>
  </si>
  <si>
    <t>2.10.1
DSR</t>
  </si>
  <si>
    <t>Grassing with selection no. 1 grass including watering and maintenance of the lawn for 30 days or more till the grass forms a thick lawn free from weeds and fit for mowing including supplying good earth if needed(the good earh to be paid seperately).                                                     In rows 5cm apart in either direction.</t>
  </si>
  <si>
    <t>Supplying &amp; Stacking of Selection No.1 Grass at site fresh &amp; free from weeds having proper roots in green including loading, unloading, carriage and all taxes paid etc.and as per direction of officer in charge.</t>
  </si>
  <si>
    <t>3.10
DSR</t>
  </si>
  <si>
    <t>Providing and displaying of Araucaria cookie plant, having ht. 60 cm to 75 cm, straight, well developed, fresh and healthy with lush green leaves from bottom to top in 20 cm size of Earthen pot / Plastic pot. &amp; as per direction of the officer-in-charge.</t>
  </si>
  <si>
    <t>EACH</t>
  </si>
  <si>
    <t>3.11
DSR</t>
  </si>
  <si>
    <t>Providing and displaying of Araucaria cookie plant, having ht. 75 cm to 90 cm, straight, well developed, fresh and healthy with lush green leaves from bottom to top in 25 cm size of Earthen pot / Plastic pot &amp; as per direction of the officer-in-charge.</t>
  </si>
  <si>
    <t>3.20
DSR</t>
  </si>
  <si>
    <t>Providing and displaying of Brassia Variegated plant, having ht. 30 cm to 45 cm, well developed with fresh and healthy foliage in 25 cm size of Earthen pot / Plastic pot . &amp; as per direction of the officer-in-charge</t>
  </si>
  <si>
    <t>3.30
DSR</t>
  </si>
  <si>
    <t>Providing and displaying of Croton Duck Foot (Elite) plant, having ht. 60 cm to 75 cm with 4 to 5 branches, well developed, fresh and healthy colourfull leaves in 25 cm size of Earthen pot / Plastic pot &amp; as per direction of the officer-in-charge.</t>
  </si>
  <si>
    <t>3.39
DSR</t>
  </si>
  <si>
    <t>Providing and displaying of Dracaena song of India specimen plant (three in one), having ht. 60 cm &amp; above, well developed, fresh and healthy with good foliage in 25 cm size of Earthen pot / Plastic pot &amp; as per direction of the officer-in-charge.</t>
  </si>
  <si>
    <t>3.56
DSR</t>
  </si>
  <si>
    <t>Providing and displaying of Philodendron emrald red colour plant, mounted on moss stick 90 cm ht., having 3 plants placed at equal distance, well developed with full of fresh &amp; healthy leaves in 25 cm size of Earthen pot / Plastic pot &amp; as per direction of the officer-in-charge.</t>
  </si>
  <si>
    <t>Providing and fixing puff-up 1.5" dia. Nozzle Sprinkler in garden</t>
  </si>
  <si>
    <t>18.9.3</t>
  </si>
  <si>
    <t>Providing and fixing Chlorinated Polyvinyl Chloride (CPVC) pipes, having thermal stability for hot &amp; cold water supply including all CPVC plain &amp; brass threaded fittings. This includes joining of pipes &amp; fittings with one step CPVC solvent cement, trenching, refilling &amp; testing of joints complete as per direction of E/I. (Approved Brand - ASTRAL) 25 mm dia</t>
  </si>
  <si>
    <t>18.17.1
DSR</t>
  </si>
  <si>
    <t>Providing and fixing gun metal gate valve with C.I. wheel of approved quality (screwed end ) 
A) 25MM nominal bore</t>
  </si>
  <si>
    <t>providing and fixing fountain nozzle finger made of brass with gun metal imported</t>
  </si>
  <si>
    <t>Providing and fixing fountain nozzle jet made of brass with gun metal imported</t>
  </si>
  <si>
    <t>submersible pump (kilosker/starlin)supplying, installation, commissioning of 2 HP pump</t>
  </si>
  <si>
    <t>JET VALVE</t>
  </si>
  <si>
    <t>BOLL JOINT</t>
  </si>
  <si>
    <t>GI STAND</t>
  </si>
  <si>
    <t>GIT</t>
  </si>
  <si>
    <t>NIPPLE</t>
  </si>
  <si>
    <t>UPVC PIPE</t>
  </si>
  <si>
    <t>LED LIGHT (COLOURED) 18W</t>
  </si>
  <si>
    <t>SEQUENCE TIMER</t>
  </si>
  <si>
    <t>TIME CONTROLLER</t>
  </si>
  <si>
    <t>CONTROL PANEL</t>
  </si>
  <si>
    <t>ELECTRIC CABLE</t>
  </si>
  <si>
    <t>Brick lead 8 KM</t>
  </si>
  <si>
    <t>Name of Work :- Construction of Pcc road in Bhagat kocha road no-02 from House of Chote kachha to
                            saniyaar kandi houe at Dibdih under ward  no-38</t>
  </si>
  <si>
    <t>Labour for cleaning before this site complete as per specification and direction of E/I.</t>
  </si>
  <si>
    <t>Providing P.C.C M 200 in normal mix ( 1:1.5:3) in foundation with approved quality of stone chips 20mm to 6mm size graded and clean coarse sand of F.M. 2.5 to 3 including screening, shuttering, mixing cement, concrete in mixer placing in position, vibrating, striking, curing, taxes and royalty all complete as per building specification &amp; direction of E/I</t>
  </si>
  <si>
    <t>BOQ Cost</t>
  </si>
  <si>
    <t>sd/-</t>
  </si>
  <si>
    <t xml:space="preserve">                                                                                                         Executive Engineer 
                                                                                                         Ranchi Municipal Corporation
                                                                                                         Ranchi</t>
  </si>
</sst>
</file>

<file path=xl/styles.xml><?xml version="1.0" encoding="utf-8"?>
<styleSheet xmlns="http://schemas.openxmlformats.org/spreadsheetml/2006/main">
  <numFmts count="5">
    <numFmt numFmtId="43" formatCode="_(* #,##0.00_);_(* \(#,##0.00\);_(* &quot;-&quot;??_);_(@_)"/>
    <numFmt numFmtId="164" formatCode="0.00000"/>
    <numFmt numFmtId="165" formatCode="0.0"/>
    <numFmt numFmtId="166" formatCode="0.000"/>
    <numFmt numFmtId="167" formatCode="_(* #,##0_);_(* \(#,##0\);_(* &quot;-&quot;??_);_(@_)"/>
  </numFmts>
  <fonts count="24">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b/>
      <sz val="11"/>
      <color theme="1"/>
      <name val="Kruti Dev 010"/>
    </font>
    <font>
      <sz val="9"/>
      <color theme="1"/>
      <name val="Times New Roman"/>
      <family val="1"/>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8.5"/>
      <color theme="1"/>
      <name val="Times New Roman"/>
      <family val="1"/>
    </font>
    <font>
      <b/>
      <sz val="14"/>
      <name val="Times New Roman"/>
      <family val="1"/>
    </font>
    <font>
      <b/>
      <sz val="11"/>
      <name val="Calibri"/>
      <family val="2"/>
      <scheme val="minor"/>
    </font>
    <font>
      <b/>
      <sz val="9"/>
      <name val="Times New Roman"/>
      <family val="1"/>
    </font>
    <font>
      <b/>
      <sz val="16"/>
      <color theme="1"/>
      <name val="Calibri"/>
      <family val="2"/>
      <scheme val="minor"/>
    </font>
    <font>
      <b/>
      <sz val="9"/>
      <color theme="1"/>
      <name val="Times New Roman"/>
      <family val="1"/>
    </font>
    <font>
      <b/>
      <sz val="8"/>
      <color theme="1"/>
      <name val="Times New Roman"/>
      <family val="1"/>
    </font>
    <font>
      <b/>
      <sz val="8"/>
      <name val="Times New Roman"/>
      <family val="1"/>
    </font>
    <font>
      <b/>
      <sz val="11"/>
      <name val="Times New Roman"/>
      <family val="1"/>
    </font>
    <font>
      <sz val="11"/>
      <name val="Calibri"/>
      <family val="2"/>
      <scheme val="minor"/>
    </font>
    <font>
      <b/>
      <sz val="10"/>
      <name val="Calibri"/>
      <family val="2"/>
      <scheme val="minor"/>
    </font>
    <font>
      <sz val="11"/>
      <color theme="1"/>
      <name val="Calibri"/>
      <family val="2"/>
      <scheme val="minor"/>
    </font>
    <font>
      <sz val="8.5"/>
      <name val="Times New Roman"/>
      <family val="1"/>
    </font>
    <font>
      <sz val="10"/>
      <name val="Arial"/>
      <family val="2"/>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43" fontId="21" fillId="0" borderId="0" applyFont="0" applyFill="0" applyBorder="0" applyAlignment="0" applyProtection="0"/>
  </cellStyleXfs>
  <cellXfs count="74">
    <xf numFmtId="0" fontId="0" fillId="0" borderId="0" xfId="0"/>
    <xf numFmtId="0" fontId="2" fillId="0" borderId="0" xfId="0" applyFont="1" applyBorder="1" applyAlignment="1">
      <alignment vertical="top"/>
    </xf>
    <xf numFmtId="0" fontId="3" fillId="0" borderId="0" xfId="0" applyFont="1" applyBorder="1" applyAlignment="1">
      <alignment vertical="top" wrapText="1"/>
    </xf>
    <xf numFmtId="0" fontId="5" fillId="2" borderId="4" xfId="0" applyFont="1" applyFill="1" applyBorder="1" applyAlignment="1">
      <alignment horizontal="center" vertical="top" wrapText="1"/>
    </xf>
    <xf numFmtId="0" fontId="6" fillId="0" borderId="4" xfId="0" applyFont="1" applyBorder="1" applyAlignment="1">
      <alignment horizontal="center" vertical="center" wrapText="1"/>
    </xf>
    <xf numFmtId="0" fontId="7" fillId="0" borderId="4" xfId="0" applyFont="1" applyBorder="1" applyAlignment="1">
      <alignment horizontal="justify" vertical="top" wrapText="1"/>
    </xf>
    <xf numFmtId="2" fontId="8" fillId="3" borderId="4"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vertical="center" wrapText="1"/>
    </xf>
    <xf numFmtId="0" fontId="10" fillId="0" borderId="4" xfId="0" applyFont="1" applyBorder="1" applyAlignment="1">
      <alignment horizontal="center" vertical="center" wrapText="1"/>
    </xf>
    <xf numFmtId="0" fontId="11" fillId="0" borderId="4" xfId="0" applyFont="1" applyBorder="1" applyAlignment="1">
      <alignment horizontal="justify" vertical="top" wrapText="1"/>
    </xf>
    <xf numFmtId="0" fontId="0" fillId="0" borderId="4" xfId="0" applyBorder="1" applyAlignment="1">
      <alignment horizontal="center" vertical="center"/>
    </xf>
    <xf numFmtId="2" fontId="1" fillId="0" borderId="4" xfId="0" applyNumberFormat="1"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1" fillId="0" borderId="4" xfId="0" applyFont="1" applyBorder="1" applyAlignment="1">
      <alignment horizontal="center" vertical="center"/>
    </xf>
    <xf numFmtId="164" fontId="8" fillId="3" borderId="4" xfId="0" applyNumberFormat="1" applyFont="1" applyFill="1" applyBorder="1" applyAlignment="1">
      <alignment horizontal="center" vertical="center" wrapText="1"/>
    </xf>
    <xf numFmtId="0" fontId="13" fillId="0" borderId="4" xfId="0" applyFont="1" applyBorder="1" applyAlignment="1">
      <alignment horizontal="center" vertical="center" wrapText="1"/>
    </xf>
    <xf numFmtId="2" fontId="6" fillId="0" borderId="4" xfId="0" applyNumberFormat="1" applyFont="1" applyBorder="1" applyAlignment="1">
      <alignment horizontal="center" vertical="center" wrapText="1"/>
    </xf>
    <xf numFmtId="0" fontId="7" fillId="0" borderId="4" xfId="0" applyFont="1" applyBorder="1" applyAlignment="1">
      <alignment horizontal="left" vertical="center" wrapText="1"/>
    </xf>
    <xf numFmtId="0" fontId="14" fillId="0" borderId="0" xfId="0" applyFont="1" applyBorder="1" applyAlignment="1">
      <alignment vertical="top"/>
    </xf>
    <xf numFmtId="0" fontId="1" fillId="0" borderId="0" xfId="0" applyFont="1" applyBorder="1" applyAlignment="1">
      <alignment vertical="top" wrapText="1"/>
    </xf>
    <xf numFmtId="0" fontId="5" fillId="2" borderId="4"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6" fillId="3" borderId="4" xfId="0" applyFont="1" applyFill="1" applyBorder="1" applyAlignment="1">
      <alignment horizontal="justify" vertical="top" wrapText="1"/>
    </xf>
    <xf numFmtId="0" fontId="8" fillId="3" borderId="4" xfId="0" applyFont="1" applyFill="1" applyBorder="1" applyAlignment="1">
      <alignment horizontal="center" vertical="center" wrapText="1"/>
    </xf>
    <xf numFmtId="0" fontId="17" fillId="0" borderId="4" xfId="0" applyFont="1" applyBorder="1" applyAlignment="1">
      <alignment horizontal="justify" vertical="top" wrapText="1"/>
    </xf>
    <xf numFmtId="0" fontId="17" fillId="0" borderId="4" xfId="0" applyFont="1" applyBorder="1" applyAlignment="1">
      <alignment vertical="center" wrapText="1"/>
    </xf>
    <xf numFmtId="0" fontId="13" fillId="0" borderId="4" xfId="0" applyFont="1" applyBorder="1" applyAlignment="1">
      <alignment horizontal="justify" vertical="top" wrapText="1"/>
    </xf>
    <xf numFmtId="0" fontId="18" fillId="0" borderId="4" xfId="0" applyFont="1" applyBorder="1" applyAlignment="1">
      <alignment horizontal="justify" vertical="top" wrapText="1"/>
    </xf>
    <xf numFmtId="0" fontId="19" fillId="0" borderId="4" xfId="0" applyFont="1" applyBorder="1" applyAlignment="1">
      <alignment vertical="center"/>
    </xf>
    <xf numFmtId="0" fontId="20" fillId="0" borderId="4" xfId="0" applyFont="1" applyBorder="1" applyAlignment="1">
      <alignment vertical="center"/>
    </xf>
    <xf numFmtId="2" fontId="20" fillId="0" borderId="4" xfId="0" applyNumberFormat="1" applyFont="1" applyBorder="1" applyAlignment="1">
      <alignment horizontal="center" vertical="center"/>
    </xf>
    <xf numFmtId="0" fontId="0" fillId="0" borderId="0" xfId="0" applyAlignment="1">
      <alignment vertical="center"/>
    </xf>
    <xf numFmtId="165" fontId="8" fillId="3" borderId="4" xfId="0" applyNumberFormat="1" applyFont="1" applyFill="1" applyBorder="1" applyAlignment="1">
      <alignment horizontal="center" vertical="center" wrapText="1"/>
    </xf>
    <xf numFmtId="2" fontId="7" fillId="0" borderId="4" xfId="0" applyNumberFormat="1" applyFont="1" applyBorder="1" applyAlignment="1">
      <alignment horizontal="center" vertical="center" wrapText="1"/>
    </xf>
    <xf numFmtId="0" fontId="7" fillId="0" borderId="4" xfId="0" applyNumberFormat="1" applyFont="1" applyBorder="1" applyAlignment="1">
      <alignment horizontal="justify" vertical="top" wrapText="1"/>
    </xf>
    <xf numFmtId="0" fontId="0" fillId="0" borderId="4" xfId="0" applyBorder="1"/>
    <xf numFmtId="0" fontId="7" fillId="0" borderId="4" xfId="0" applyFont="1" applyBorder="1" applyAlignment="1">
      <alignment horizontal="left" vertical="top" wrapText="1"/>
    </xf>
    <xf numFmtId="166" fontId="8" fillId="3" borderId="4" xfId="0" applyNumberFormat="1" applyFont="1" applyFill="1" applyBorder="1" applyAlignment="1">
      <alignment horizontal="center" vertical="center" wrapText="1"/>
    </xf>
    <xf numFmtId="0" fontId="22" fillId="0" borderId="4" xfId="0" applyFont="1" applyBorder="1" applyAlignment="1">
      <alignment horizontal="center" vertical="center" wrapText="1"/>
    </xf>
    <xf numFmtId="0" fontId="23" fillId="0" borderId="4" xfId="0" applyNumberFormat="1" applyFont="1" applyBorder="1" applyAlignment="1">
      <alignment horizontal="center" vertical="top" wrapText="1"/>
    </xf>
    <xf numFmtId="0" fontId="23" fillId="0" borderId="4" xfId="0" applyFont="1" applyBorder="1" applyAlignment="1">
      <alignment horizontal="center" vertical="top"/>
    </xf>
    <xf numFmtId="43" fontId="23" fillId="0" borderId="4" xfId="0" applyNumberFormat="1" applyFont="1" applyBorder="1" applyAlignment="1">
      <alignment horizontal="center" vertical="center"/>
    </xf>
    <xf numFmtId="43" fontId="23" fillId="0" borderId="4" xfId="0" applyNumberFormat="1" applyFont="1" applyBorder="1" applyAlignment="1">
      <alignment horizontal="center"/>
    </xf>
    <xf numFmtId="167" fontId="23" fillId="0" borderId="4" xfId="1" applyNumberFormat="1" applyFont="1" applyBorder="1" applyAlignment="1" applyProtection="1">
      <alignment horizontal="center" vertical="center" wrapText="1"/>
    </xf>
    <xf numFmtId="2" fontId="23" fillId="0" borderId="4" xfId="0" applyNumberFormat="1" applyFont="1" applyBorder="1" applyAlignment="1">
      <alignment horizontal="center"/>
    </xf>
    <xf numFmtId="0" fontId="23" fillId="0" borderId="4" xfId="0" applyFont="1" applyBorder="1" applyAlignment="1">
      <alignment horizontal="center" vertical="justify" wrapText="1"/>
    </xf>
    <xf numFmtId="2" fontId="23" fillId="0" borderId="4" xfId="0" applyNumberFormat="1" applyFont="1" applyBorder="1" applyAlignment="1">
      <alignment horizontal="center" vertical="center"/>
    </xf>
    <xf numFmtId="0" fontId="8" fillId="3" borderId="4" xfId="0" applyFont="1" applyFill="1" applyBorder="1" applyAlignment="1">
      <alignment horizontal="justify" vertical="top" wrapText="1"/>
    </xf>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3" fillId="0" borderId="4" xfId="0" applyFont="1" applyBorder="1" applyAlignment="1">
      <alignment horizontal="left" vertical="top" wrapText="1"/>
    </xf>
    <xf numFmtId="0" fontId="1" fillId="0" borderId="4" xfId="0" applyFont="1" applyBorder="1" applyAlignment="1">
      <alignment horizontal="center" vertical="center"/>
    </xf>
    <xf numFmtId="0" fontId="12" fillId="0" borderId="0" xfId="0" applyFont="1" applyBorder="1" applyAlignment="1">
      <alignment horizontal="center" vertical="center" wrapText="1"/>
    </xf>
    <xf numFmtId="0" fontId="2" fillId="0" borderId="4" xfId="0" applyFont="1" applyBorder="1" applyAlignment="1">
      <alignment horizontal="center" vertical="top"/>
    </xf>
    <xf numFmtId="0" fontId="4" fillId="0" borderId="4" xfId="0" applyFont="1" applyBorder="1" applyAlignment="1">
      <alignment horizontal="left" vertical="top" wrapText="1"/>
    </xf>
    <xf numFmtId="0" fontId="20" fillId="0" borderId="5" xfId="0" applyFont="1" applyBorder="1" applyAlignment="1">
      <alignment horizontal="right" vertical="center"/>
    </xf>
    <xf numFmtId="0" fontId="20" fillId="0" borderId="6" xfId="0" applyFont="1" applyBorder="1" applyAlignment="1">
      <alignment horizontal="right" vertical="center"/>
    </xf>
    <xf numFmtId="0" fontId="3" fillId="0" borderId="7"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right" vertical="center"/>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4" xfId="0" applyFont="1" applyBorder="1" applyAlignment="1">
      <alignment horizontal="right"/>
    </xf>
    <xf numFmtId="0" fontId="0" fillId="0" borderId="8" xfId="0" applyBorder="1" applyAlignment="1">
      <alignment horizontal="center"/>
    </xf>
    <xf numFmtId="0" fontId="0" fillId="0" borderId="0" xfId="0" applyAlignment="1">
      <alignment horizontal="center"/>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18"/>
  <sheetViews>
    <sheetView topLeftCell="A7"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4.5" customHeight="1">
      <c r="A3" s="55" t="s">
        <v>146</v>
      </c>
      <c r="B3" s="55"/>
      <c r="C3" s="55"/>
      <c r="D3" s="55"/>
      <c r="E3" s="55"/>
      <c r="F3" s="55"/>
      <c r="G3" s="2"/>
    </row>
    <row r="4" spans="1:7">
      <c r="A4" s="3" t="s">
        <v>3</v>
      </c>
      <c r="B4" s="3" t="s">
        <v>4</v>
      </c>
      <c r="C4" s="3" t="s">
        <v>5</v>
      </c>
      <c r="D4" s="3" t="s">
        <v>6</v>
      </c>
      <c r="E4" s="3" t="s">
        <v>7</v>
      </c>
      <c r="F4" s="3" t="s">
        <v>8</v>
      </c>
    </row>
    <row r="5" spans="1:7" ht="114.75">
      <c r="A5" s="4" t="s">
        <v>44</v>
      </c>
      <c r="B5" s="5" t="s">
        <v>12</v>
      </c>
      <c r="C5" s="6">
        <v>67.959999999999994</v>
      </c>
      <c r="D5" s="7" t="s">
        <v>13</v>
      </c>
      <c r="E5" s="7">
        <v>112.53</v>
      </c>
      <c r="F5" s="6">
        <f>E5*C5</f>
        <v>7647.5387999999994</v>
      </c>
    </row>
    <row r="6" spans="1:7" ht="89.25">
      <c r="A6" s="4" t="s">
        <v>45</v>
      </c>
      <c r="B6" s="8" t="s">
        <v>15</v>
      </c>
      <c r="C6" s="6">
        <v>16.989999999999998</v>
      </c>
      <c r="D6" s="7" t="s">
        <v>16</v>
      </c>
      <c r="E6" s="7">
        <v>228.47</v>
      </c>
      <c r="F6" s="6">
        <f t="shared" ref="F6:F7" si="0">E6*C6</f>
        <v>3881.7052999999996</v>
      </c>
    </row>
    <row r="7" spans="1:7" ht="63.75">
      <c r="A7" s="4" t="s">
        <v>46</v>
      </c>
      <c r="B7" s="5" t="s">
        <v>18</v>
      </c>
      <c r="C7" s="6">
        <v>28.32</v>
      </c>
      <c r="D7" s="7" t="s">
        <v>16</v>
      </c>
      <c r="E7" s="7">
        <v>1191.77</v>
      </c>
      <c r="F7" s="6">
        <f t="shared" si="0"/>
        <v>33750.926399999997</v>
      </c>
    </row>
    <row r="8" spans="1:7" ht="102">
      <c r="A8" s="4" t="s">
        <v>60</v>
      </c>
      <c r="B8" s="5" t="s">
        <v>70</v>
      </c>
      <c r="C8" s="6">
        <v>33.979999999999997</v>
      </c>
      <c r="D8" s="7" t="s">
        <v>16</v>
      </c>
      <c r="E8" s="7">
        <v>6543.32</v>
      </c>
      <c r="F8" s="6">
        <f>E8*C8</f>
        <v>222342.01359999998</v>
      </c>
    </row>
    <row r="9" spans="1:7" ht="18.75">
      <c r="A9" s="4">
        <v>5</v>
      </c>
      <c r="B9" s="10" t="s">
        <v>31</v>
      </c>
      <c r="C9" s="6"/>
      <c r="D9" s="7"/>
      <c r="E9" s="7"/>
      <c r="F9" s="6"/>
    </row>
    <row r="10" spans="1:7" ht="15.75">
      <c r="A10" s="4" t="s">
        <v>32</v>
      </c>
      <c r="B10" s="5" t="s">
        <v>96</v>
      </c>
      <c r="C10" s="6">
        <v>16.989999999999998</v>
      </c>
      <c r="D10" s="7" t="s">
        <v>16</v>
      </c>
      <c r="E10" s="7">
        <v>364.32</v>
      </c>
      <c r="F10" s="6">
        <f t="shared" ref="F10:F14" si="1">E10*C10</f>
        <v>6189.7967999999992</v>
      </c>
    </row>
    <row r="11" spans="1:7" ht="15.75">
      <c r="A11" s="4" t="s">
        <v>34</v>
      </c>
      <c r="B11" s="5" t="s">
        <v>92</v>
      </c>
      <c r="C11" s="6">
        <v>14.61</v>
      </c>
      <c r="D11" s="7" t="s">
        <v>16</v>
      </c>
      <c r="E11" s="7">
        <v>788.13</v>
      </c>
      <c r="F11" s="6">
        <f t="shared" si="1"/>
        <v>11514.579299999999</v>
      </c>
    </row>
    <row r="12" spans="1:7" ht="15.75">
      <c r="A12" s="4" t="s">
        <v>36</v>
      </c>
      <c r="B12" s="5" t="s">
        <v>97</v>
      </c>
      <c r="C12" s="6">
        <v>28.32</v>
      </c>
      <c r="D12" s="7" t="s">
        <v>16</v>
      </c>
      <c r="E12" s="7">
        <v>756.83</v>
      </c>
      <c r="F12" s="6">
        <f t="shared" si="1"/>
        <v>21433.425600000002</v>
      </c>
    </row>
    <row r="13" spans="1:7" ht="15.75">
      <c r="A13" s="4" t="s">
        <v>38</v>
      </c>
      <c r="B13" s="5" t="s">
        <v>94</v>
      </c>
      <c r="C13" s="6">
        <v>29.22</v>
      </c>
      <c r="D13" s="7" t="s">
        <v>16</v>
      </c>
      <c r="E13" s="7">
        <v>482.26</v>
      </c>
      <c r="F13" s="6">
        <f t="shared" si="1"/>
        <v>14091.637199999999</v>
      </c>
    </row>
    <row r="14" spans="1:7" ht="15.75">
      <c r="A14" s="4" t="s">
        <v>40</v>
      </c>
      <c r="B14" s="5" t="s">
        <v>41</v>
      </c>
      <c r="C14" s="6">
        <v>67.959999999999994</v>
      </c>
      <c r="D14" s="7" t="s">
        <v>16</v>
      </c>
      <c r="E14" s="7">
        <v>167.7</v>
      </c>
      <c r="F14" s="6">
        <f t="shared" si="1"/>
        <v>11396.891999999998</v>
      </c>
    </row>
    <row r="15" spans="1:7">
      <c r="A15" s="11"/>
      <c r="B15" s="56"/>
      <c r="C15" s="56"/>
      <c r="D15" s="56"/>
      <c r="E15" s="56"/>
      <c r="F15" s="12">
        <f>SUM(F5:F14)</f>
        <v>332248.51499999996</v>
      </c>
    </row>
    <row r="16" spans="1:7">
      <c r="A16" s="13"/>
      <c r="B16" s="14"/>
      <c r="C16" s="14"/>
      <c r="D16" s="14"/>
      <c r="E16" s="14"/>
      <c r="F16" s="15"/>
    </row>
    <row r="17" spans="1:6">
      <c r="A17" s="13"/>
      <c r="B17" s="14"/>
      <c r="C17" s="14"/>
      <c r="D17" s="14"/>
      <c r="E17" s="14"/>
      <c r="F17" s="15"/>
    </row>
    <row r="18" spans="1:6" ht="41.25" customHeight="1">
      <c r="B18" s="57" t="s">
        <v>42</v>
      </c>
      <c r="C18" s="57"/>
      <c r="D18" s="57"/>
      <c r="E18" s="57"/>
      <c r="F18" s="57"/>
    </row>
  </sheetData>
  <mergeCells count="5">
    <mergeCell ref="A1:F1"/>
    <mergeCell ref="A2:F2"/>
    <mergeCell ref="A3:F3"/>
    <mergeCell ref="B15:E15"/>
    <mergeCell ref="B18:F18"/>
  </mergeCells>
  <pageMargins left="0.16" right="0.15" top="0.6"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G18"/>
  <sheetViews>
    <sheetView topLeftCell="A7"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3" customHeight="1">
      <c r="A3" s="55" t="s">
        <v>118</v>
      </c>
      <c r="B3" s="55"/>
      <c r="C3" s="55"/>
      <c r="D3" s="55"/>
      <c r="E3" s="55"/>
      <c r="F3" s="55"/>
      <c r="G3" s="2"/>
    </row>
    <row r="4" spans="1:7">
      <c r="A4" s="3" t="s">
        <v>3</v>
      </c>
      <c r="B4" s="3" t="s">
        <v>4</v>
      </c>
      <c r="C4" s="3" t="s">
        <v>5</v>
      </c>
      <c r="D4" s="3" t="s">
        <v>6</v>
      </c>
      <c r="E4" s="3" t="s">
        <v>7</v>
      </c>
      <c r="F4" s="3" t="s">
        <v>8</v>
      </c>
    </row>
    <row r="5" spans="1:7" ht="114.75">
      <c r="A5" s="4" t="s">
        <v>11</v>
      </c>
      <c r="B5" s="5" t="s">
        <v>12</v>
      </c>
      <c r="C5" s="6">
        <v>34.15</v>
      </c>
      <c r="D5" s="7" t="s">
        <v>13</v>
      </c>
      <c r="E5" s="7">
        <v>112.53</v>
      </c>
      <c r="F5" s="6">
        <f t="shared" ref="F5:F14" si="0">E5*C5</f>
        <v>3842.8995</v>
      </c>
    </row>
    <row r="6" spans="1:7" ht="89.25">
      <c r="A6" s="4" t="s">
        <v>14</v>
      </c>
      <c r="B6" s="8" t="s">
        <v>15</v>
      </c>
      <c r="C6" s="6">
        <v>12.74</v>
      </c>
      <c r="D6" s="7" t="s">
        <v>16</v>
      </c>
      <c r="E6" s="7">
        <v>228.47</v>
      </c>
      <c r="F6" s="6">
        <f t="shared" si="0"/>
        <v>2910.7078000000001</v>
      </c>
    </row>
    <row r="7" spans="1:7" ht="63.75">
      <c r="A7" s="4" t="s">
        <v>17</v>
      </c>
      <c r="B7" s="5" t="s">
        <v>18</v>
      </c>
      <c r="C7" s="6">
        <v>21.25</v>
      </c>
      <c r="D7" s="7" t="s">
        <v>16</v>
      </c>
      <c r="E7" s="7">
        <v>1191.77</v>
      </c>
      <c r="F7" s="6">
        <f t="shared" si="0"/>
        <v>25325.112499999999</v>
      </c>
    </row>
    <row r="8" spans="1:7" ht="102">
      <c r="A8" s="4" t="s">
        <v>78</v>
      </c>
      <c r="B8" s="5" t="s">
        <v>70</v>
      </c>
      <c r="C8" s="6">
        <v>106.19</v>
      </c>
      <c r="D8" s="7" t="s">
        <v>16</v>
      </c>
      <c r="E8" s="7">
        <v>6543.32</v>
      </c>
      <c r="F8" s="6">
        <f t="shared" si="0"/>
        <v>694835.15079999994</v>
      </c>
    </row>
    <row r="9" spans="1:7" ht="18.75">
      <c r="A9" s="4">
        <v>6</v>
      </c>
      <c r="B9" s="10" t="s">
        <v>31</v>
      </c>
      <c r="C9" s="6"/>
      <c r="D9" s="7"/>
      <c r="E9" s="7"/>
      <c r="F9" s="6"/>
    </row>
    <row r="10" spans="1:7" ht="15.75">
      <c r="A10" s="4" t="s">
        <v>32</v>
      </c>
      <c r="B10" s="5" t="s">
        <v>33</v>
      </c>
      <c r="C10" s="6">
        <v>12.74</v>
      </c>
      <c r="D10" s="7" t="s">
        <v>16</v>
      </c>
      <c r="E10" s="7">
        <v>431.75</v>
      </c>
      <c r="F10" s="6">
        <f t="shared" si="0"/>
        <v>5500.4949999999999</v>
      </c>
    </row>
    <row r="11" spans="1:7" ht="15.75">
      <c r="A11" s="4" t="s">
        <v>34</v>
      </c>
      <c r="B11" s="5" t="s">
        <v>35</v>
      </c>
      <c r="C11" s="6">
        <v>45.66</v>
      </c>
      <c r="D11" s="7" t="s">
        <v>16</v>
      </c>
      <c r="E11" s="7">
        <v>710.13</v>
      </c>
      <c r="F11" s="6">
        <f t="shared" si="0"/>
        <v>32424.535799999998</v>
      </c>
    </row>
    <row r="12" spans="1:7" ht="15.75">
      <c r="A12" s="4" t="s">
        <v>36</v>
      </c>
      <c r="B12" s="5" t="s">
        <v>37</v>
      </c>
      <c r="C12" s="6">
        <v>21.25</v>
      </c>
      <c r="D12" s="7" t="s">
        <v>16</v>
      </c>
      <c r="E12" s="7">
        <v>664.32</v>
      </c>
      <c r="F12" s="6">
        <f>E12*C12</f>
        <v>14116.800000000001</v>
      </c>
    </row>
    <row r="13" spans="1:7" ht="15.75">
      <c r="A13" s="4" t="s">
        <v>38</v>
      </c>
      <c r="B13" s="5" t="s">
        <v>39</v>
      </c>
      <c r="C13" s="6">
        <v>91.32</v>
      </c>
      <c r="D13" s="7" t="s">
        <v>16</v>
      </c>
      <c r="E13" s="7">
        <v>391.29</v>
      </c>
      <c r="F13" s="6">
        <f t="shared" si="0"/>
        <v>35732.602800000001</v>
      </c>
    </row>
    <row r="14" spans="1:7" ht="15.75">
      <c r="A14" s="4" t="s">
        <v>40</v>
      </c>
      <c r="B14" s="5" t="s">
        <v>41</v>
      </c>
      <c r="C14" s="6">
        <v>34.15</v>
      </c>
      <c r="D14" s="7" t="s">
        <v>16</v>
      </c>
      <c r="E14" s="7">
        <v>167.7</v>
      </c>
      <c r="F14" s="6">
        <f t="shared" si="0"/>
        <v>5726.954999999999</v>
      </c>
    </row>
    <row r="15" spans="1:7">
      <c r="A15" s="11"/>
      <c r="B15" s="56"/>
      <c r="C15" s="56"/>
      <c r="D15" s="56"/>
      <c r="E15" s="56"/>
      <c r="F15" s="12">
        <f>SUM(F5:F14)</f>
        <v>820415.25919999985</v>
      </c>
    </row>
    <row r="16" spans="1:7">
      <c r="A16" s="13"/>
      <c r="B16" s="14"/>
      <c r="C16" s="14"/>
      <c r="D16" s="14"/>
      <c r="E16" s="14"/>
      <c r="F16" s="15"/>
    </row>
    <row r="17" spans="1:6">
      <c r="A17" s="13"/>
      <c r="B17" s="14"/>
      <c r="C17" s="14"/>
      <c r="D17" s="14"/>
      <c r="E17" s="14"/>
      <c r="F17" s="15"/>
    </row>
    <row r="18" spans="1:6" ht="41.25" customHeight="1">
      <c r="B18" s="57" t="s">
        <v>42</v>
      </c>
      <c r="C18" s="57"/>
      <c r="D18" s="57"/>
      <c r="E18" s="57"/>
      <c r="F18" s="57"/>
    </row>
  </sheetData>
  <mergeCells count="5">
    <mergeCell ref="A1:F1"/>
    <mergeCell ref="A2:F2"/>
    <mergeCell ref="A3:F3"/>
    <mergeCell ref="B15:E15"/>
    <mergeCell ref="B18:F18"/>
  </mergeCells>
  <pageMargins left="0.26" right="0.15"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A1:G19"/>
  <sheetViews>
    <sheetView topLeftCell="A7"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3" customHeight="1">
      <c r="A3" s="55" t="s">
        <v>141</v>
      </c>
      <c r="B3" s="55"/>
      <c r="C3" s="55"/>
      <c r="D3" s="55"/>
      <c r="E3" s="55"/>
      <c r="F3" s="55"/>
      <c r="G3" s="2"/>
    </row>
    <row r="4" spans="1:7">
      <c r="A4" s="3" t="s">
        <v>3</v>
      </c>
      <c r="B4" s="3" t="s">
        <v>4</v>
      </c>
      <c r="C4" s="3" t="s">
        <v>5</v>
      </c>
      <c r="D4" s="3" t="s">
        <v>6</v>
      </c>
      <c r="E4" s="3" t="s">
        <v>7</v>
      </c>
      <c r="F4" s="3" t="s">
        <v>8</v>
      </c>
    </row>
    <row r="5" spans="1:7" ht="38.25">
      <c r="A5" s="18">
        <v>1</v>
      </c>
      <c r="B5" s="39" t="s">
        <v>130</v>
      </c>
      <c r="C5" s="6">
        <v>5</v>
      </c>
      <c r="D5" s="7" t="s">
        <v>10</v>
      </c>
      <c r="E5" s="7">
        <v>243.77</v>
      </c>
      <c r="F5" s="6">
        <f>E5*C5</f>
        <v>1218.8500000000001</v>
      </c>
    </row>
    <row r="6" spans="1:7" ht="114.75">
      <c r="A6" s="4" t="s">
        <v>11</v>
      </c>
      <c r="B6" s="5" t="s">
        <v>12</v>
      </c>
      <c r="C6" s="6">
        <v>8.16</v>
      </c>
      <c r="D6" s="7" t="s">
        <v>13</v>
      </c>
      <c r="E6" s="7">
        <v>112.53</v>
      </c>
      <c r="F6" s="6">
        <f t="shared" ref="F6:F15" si="0">E6*C6</f>
        <v>918.24480000000005</v>
      </c>
    </row>
    <row r="7" spans="1:7" ht="89.25">
      <c r="A7" s="4" t="s">
        <v>14</v>
      </c>
      <c r="B7" s="8" t="s">
        <v>15</v>
      </c>
      <c r="C7" s="6">
        <v>3.04</v>
      </c>
      <c r="D7" s="7" t="s">
        <v>16</v>
      </c>
      <c r="E7" s="7">
        <v>228.47</v>
      </c>
      <c r="F7" s="6">
        <f t="shared" si="0"/>
        <v>694.54880000000003</v>
      </c>
    </row>
    <row r="8" spans="1:7" ht="63.75">
      <c r="A8" s="4" t="s">
        <v>17</v>
      </c>
      <c r="B8" s="5" t="s">
        <v>18</v>
      </c>
      <c r="C8" s="6">
        <v>5.077</v>
      </c>
      <c r="D8" s="7" t="s">
        <v>16</v>
      </c>
      <c r="E8" s="7">
        <v>1191.77</v>
      </c>
      <c r="F8" s="6">
        <f t="shared" si="0"/>
        <v>6050.6162899999999</v>
      </c>
    </row>
    <row r="9" spans="1:7" ht="102">
      <c r="A9" s="4" t="s">
        <v>78</v>
      </c>
      <c r="B9" s="5" t="s">
        <v>70</v>
      </c>
      <c r="C9" s="6">
        <v>31.445150000000002</v>
      </c>
      <c r="D9" s="7" t="s">
        <v>16</v>
      </c>
      <c r="E9" s="7">
        <v>6543.32</v>
      </c>
      <c r="F9" s="6">
        <f t="shared" si="0"/>
        <v>205755.67889800001</v>
      </c>
    </row>
    <row r="10" spans="1:7" ht="18.75">
      <c r="A10" s="4">
        <v>6</v>
      </c>
      <c r="B10" s="10" t="s">
        <v>31</v>
      </c>
      <c r="C10" s="6"/>
      <c r="D10" s="7"/>
      <c r="E10" s="7"/>
      <c r="F10" s="6"/>
    </row>
    <row r="11" spans="1:7" ht="15.75">
      <c r="A11" s="4" t="s">
        <v>32</v>
      </c>
      <c r="B11" s="5" t="s">
        <v>96</v>
      </c>
      <c r="C11" s="6">
        <v>3.04</v>
      </c>
      <c r="D11" s="7" t="s">
        <v>16</v>
      </c>
      <c r="E11" s="7">
        <v>431.75</v>
      </c>
      <c r="F11" s="6">
        <f t="shared" si="0"/>
        <v>1312.52</v>
      </c>
    </row>
    <row r="12" spans="1:7" ht="15.75">
      <c r="A12" s="4" t="s">
        <v>34</v>
      </c>
      <c r="B12" s="5" t="s">
        <v>92</v>
      </c>
      <c r="C12" s="6">
        <v>13.52</v>
      </c>
      <c r="D12" s="7" t="s">
        <v>16</v>
      </c>
      <c r="E12" s="7">
        <v>710.13</v>
      </c>
      <c r="F12" s="6">
        <f t="shared" si="0"/>
        <v>9600.9575999999997</v>
      </c>
    </row>
    <row r="13" spans="1:7" ht="15.75">
      <c r="A13" s="4" t="s">
        <v>36</v>
      </c>
      <c r="B13" s="5" t="s">
        <v>97</v>
      </c>
      <c r="C13" s="6">
        <v>5.077</v>
      </c>
      <c r="D13" s="7" t="s">
        <v>16</v>
      </c>
      <c r="E13" s="7">
        <v>664.32</v>
      </c>
      <c r="F13" s="6">
        <f>E13*C13</f>
        <v>3372.7526400000002</v>
      </c>
    </row>
    <row r="14" spans="1:7" ht="15.75">
      <c r="A14" s="4" t="s">
        <v>38</v>
      </c>
      <c r="B14" s="5" t="s">
        <v>94</v>
      </c>
      <c r="C14" s="6">
        <v>27.04</v>
      </c>
      <c r="D14" s="7" t="s">
        <v>16</v>
      </c>
      <c r="E14" s="7">
        <v>391.29</v>
      </c>
      <c r="F14" s="6">
        <f t="shared" si="0"/>
        <v>10580.481600000001</v>
      </c>
    </row>
    <row r="15" spans="1:7" ht="15.75">
      <c r="A15" s="4" t="s">
        <v>40</v>
      </c>
      <c r="B15" s="5" t="s">
        <v>41</v>
      </c>
      <c r="C15" s="6">
        <v>8.16</v>
      </c>
      <c r="D15" s="7" t="s">
        <v>16</v>
      </c>
      <c r="E15" s="7">
        <v>167.7</v>
      </c>
      <c r="F15" s="6">
        <f t="shared" si="0"/>
        <v>1368.432</v>
      </c>
    </row>
    <row r="16" spans="1:7">
      <c r="A16" s="11"/>
      <c r="B16" s="56"/>
      <c r="C16" s="56"/>
      <c r="D16" s="56"/>
      <c r="E16" s="56"/>
      <c r="F16" s="12">
        <f>SUM(F5:F15)</f>
        <v>240873.082628</v>
      </c>
    </row>
    <row r="17" spans="1:6">
      <c r="A17" s="13"/>
      <c r="B17" s="14"/>
      <c r="C17" s="14"/>
      <c r="D17" s="14"/>
      <c r="E17" s="14"/>
      <c r="F17" s="15"/>
    </row>
    <row r="18" spans="1:6">
      <c r="A18" s="13"/>
      <c r="B18" s="14"/>
      <c r="C18" s="14"/>
      <c r="D18" s="14"/>
      <c r="E18" s="14"/>
      <c r="F18" s="15"/>
    </row>
    <row r="19" spans="1:6" ht="41.25" customHeight="1">
      <c r="B19" s="57" t="s">
        <v>42</v>
      </c>
      <c r="C19" s="57"/>
      <c r="D19" s="57"/>
      <c r="E19" s="57"/>
      <c r="F19" s="57"/>
    </row>
  </sheetData>
  <mergeCells count="5">
    <mergeCell ref="A1:F1"/>
    <mergeCell ref="A2:F2"/>
    <mergeCell ref="A3:F3"/>
    <mergeCell ref="B16:E16"/>
    <mergeCell ref="B19:F19"/>
  </mergeCells>
  <pageMargins left="0.24" right="0.28000000000000003"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dimension ref="A1:K18"/>
  <sheetViews>
    <sheetView topLeftCell="A7" workbookViewId="0">
      <selection activeCell="J15" sqref="J15"/>
    </sheetView>
  </sheetViews>
  <sheetFormatPr defaultRowHeight="15"/>
  <cols>
    <col min="1" max="1" width="7.7109375" customWidth="1"/>
    <col min="2" max="2" width="45.140625" customWidth="1"/>
    <col min="3" max="6" width="10.28515625" hidden="1" customWidth="1"/>
    <col min="7" max="7" width="10.28515625" customWidth="1"/>
    <col min="8" max="9" width="11.5703125" customWidth="1"/>
    <col min="10" max="10" width="12.140625" customWidth="1"/>
  </cols>
  <sheetData>
    <row r="1" spans="1:11" ht="18.75">
      <c r="A1" s="51" t="s">
        <v>0</v>
      </c>
      <c r="B1" s="52"/>
      <c r="C1" s="52"/>
      <c r="D1" s="52"/>
      <c r="E1" s="52"/>
      <c r="F1" s="52"/>
      <c r="G1" s="52"/>
      <c r="H1" s="52"/>
      <c r="I1" s="52"/>
      <c r="J1" s="52"/>
      <c r="K1" s="1"/>
    </row>
    <row r="2" spans="1:11" ht="18.75">
      <c r="A2" s="53" t="s">
        <v>1</v>
      </c>
      <c r="B2" s="54"/>
      <c r="C2" s="54"/>
      <c r="D2" s="54"/>
      <c r="E2" s="54"/>
      <c r="F2" s="54"/>
      <c r="G2" s="54"/>
      <c r="H2" s="54"/>
      <c r="I2" s="54"/>
      <c r="J2" s="54"/>
      <c r="K2" s="1"/>
    </row>
    <row r="3" spans="1:11" ht="24" customHeight="1">
      <c r="A3" s="55" t="s">
        <v>133</v>
      </c>
      <c r="B3" s="55"/>
      <c r="C3" s="55"/>
      <c r="D3" s="55"/>
      <c r="E3" s="55"/>
      <c r="F3" s="55"/>
      <c r="G3" s="55"/>
      <c r="H3" s="55"/>
      <c r="I3" s="55"/>
      <c r="J3" s="55"/>
      <c r="K3" s="2"/>
    </row>
    <row r="4" spans="1:11">
      <c r="A4" s="3" t="s">
        <v>3</v>
      </c>
      <c r="B4" s="3" t="s">
        <v>4</v>
      </c>
      <c r="C4" s="3">
        <v>1</v>
      </c>
      <c r="D4" s="3"/>
      <c r="E4" s="3"/>
      <c r="F4" s="3">
        <v>2</v>
      </c>
      <c r="G4" s="3" t="s">
        <v>58</v>
      </c>
      <c r="H4" s="3" t="s">
        <v>6</v>
      </c>
      <c r="I4" s="3" t="s">
        <v>7</v>
      </c>
      <c r="J4" s="3" t="s">
        <v>8</v>
      </c>
    </row>
    <row r="5" spans="1:11" ht="114.75">
      <c r="A5" s="4" t="s">
        <v>44</v>
      </c>
      <c r="B5" s="5" t="s">
        <v>12</v>
      </c>
      <c r="C5" s="6">
        <v>37.380000000000003</v>
      </c>
      <c r="D5" s="6">
        <v>10.199999999999999</v>
      </c>
      <c r="E5" s="6">
        <v>2</v>
      </c>
      <c r="F5" s="4">
        <f t="shared" ref="F5:F14" si="0">D5*E5</f>
        <v>20.399999999999999</v>
      </c>
      <c r="G5" s="4">
        <v>42.48</v>
      </c>
      <c r="H5" s="7" t="s">
        <v>13</v>
      </c>
      <c r="I5" s="7">
        <v>112.53</v>
      </c>
      <c r="J5" s="19">
        <f t="shared" ref="J5:J14" si="1">I5*G5</f>
        <v>4780.2743999999993</v>
      </c>
    </row>
    <row r="6" spans="1:11" ht="78" customHeight="1">
      <c r="A6" s="4" t="s">
        <v>45</v>
      </c>
      <c r="B6" s="5" t="s">
        <v>15</v>
      </c>
      <c r="C6" s="6">
        <v>18.690000000000001</v>
      </c>
      <c r="D6" s="6">
        <v>0.85</v>
      </c>
      <c r="E6" s="6">
        <v>2</v>
      </c>
      <c r="F6" s="4">
        <f t="shared" si="0"/>
        <v>1.7</v>
      </c>
      <c r="G6" s="4">
        <v>14.16</v>
      </c>
      <c r="H6" s="7" t="s">
        <v>13</v>
      </c>
      <c r="I6" s="7">
        <v>228.47</v>
      </c>
      <c r="J6" s="19">
        <f t="shared" si="1"/>
        <v>3235.1352000000002</v>
      </c>
    </row>
    <row r="7" spans="1:11" ht="78" customHeight="1">
      <c r="A7" s="4" t="s">
        <v>134</v>
      </c>
      <c r="B7" s="5" t="s">
        <v>135</v>
      </c>
      <c r="C7" s="6">
        <v>41.54</v>
      </c>
      <c r="D7" s="6">
        <v>1.0617840000000001</v>
      </c>
      <c r="E7" s="6">
        <v>2</v>
      </c>
      <c r="F7" s="4">
        <f t="shared" si="0"/>
        <v>2.1235680000000001</v>
      </c>
      <c r="G7" s="4">
        <v>23.62</v>
      </c>
      <c r="H7" s="7" t="s">
        <v>13</v>
      </c>
      <c r="I7" s="7">
        <v>1191.77</v>
      </c>
      <c r="J7" s="19">
        <f t="shared" si="1"/>
        <v>28149.607400000001</v>
      </c>
    </row>
    <row r="8" spans="1:11" ht="102">
      <c r="A8" s="4" t="s">
        <v>60</v>
      </c>
      <c r="B8" s="5" t="s">
        <v>70</v>
      </c>
      <c r="C8" s="6">
        <v>0.56999999999999995</v>
      </c>
      <c r="D8" s="7" t="s">
        <v>16</v>
      </c>
      <c r="E8" s="7">
        <v>6543.32</v>
      </c>
      <c r="F8" s="6">
        <f t="shared" ref="F8" si="2">E8*C8</f>
        <v>3729.6923999999995</v>
      </c>
      <c r="G8" s="4">
        <v>28.316800000000001</v>
      </c>
      <c r="H8" s="7" t="s">
        <v>13</v>
      </c>
      <c r="I8" s="7">
        <v>6543.32</v>
      </c>
      <c r="J8" s="19">
        <f>I8*G8</f>
        <v>185285.883776</v>
      </c>
    </row>
    <row r="9" spans="1:11" ht="18.75">
      <c r="A9" s="4">
        <v>5</v>
      </c>
      <c r="B9" s="10" t="s">
        <v>31</v>
      </c>
      <c r="C9" s="6"/>
      <c r="D9" s="6"/>
      <c r="E9" s="6"/>
      <c r="F9" s="4">
        <f t="shared" si="0"/>
        <v>0</v>
      </c>
      <c r="G9" s="4"/>
      <c r="H9" s="7"/>
      <c r="I9" s="7"/>
      <c r="J9" s="19"/>
    </row>
    <row r="10" spans="1:11" ht="15.75" customHeight="1">
      <c r="A10" s="4">
        <v>6</v>
      </c>
      <c r="B10" s="5" t="s">
        <v>136</v>
      </c>
      <c r="C10" s="6">
        <v>18.690000000000001</v>
      </c>
      <c r="D10" s="6"/>
      <c r="E10" s="6"/>
      <c r="F10" s="4">
        <f t="shared" si="0"/>
        <v>0</v>
      </c>
      <c r="G10" s="4">
        <v>14.16</v>
      </c>
      <c r="H10" s="7" t="s">
        <v>16</v>
      </c>
      <c r="I10" s="7">
        <v>431.75</v>
      </c>
      <c r="J10" s="19">
        <f t="shared" si="1"/>
        <v>6113.58</v>
      </c>
    </row>
    <row r="11" spans="1:11" ht="15.75">
      <c r="A11" s="4">
        <v>7</v>
      </c>
      <c r="B11" s="5" t="s">
        <v>137</v>
      </c>
      <c r="C11" s="6">
        <v>16.07</v>
      </c>
      <c r="D11" s="6">
        <v>3.33</v>
      </c>
      <c r="E11" s="6">
        <v>2</v>
      </c>
      <c r="F11" s="4">
        <f t="shared" si="0"/>
        <v>6.66</v>
      </c>
      <c r="G11" s="4">
        <v>12.18</v>
      </c>
      <c r="H11" s="7" t="s">
        <v>16</v>
      </c>
      <c r="I11" s="7">
        <v>710.13</v>
      </c>
      <c r="J11" s="19">
        <f t="shared" si="1"/>
        <v>8649.3834000000006</v>
      </c>
    </row>
    <row r="12" spans="1:11" ht="15.75">
      <c r="A12" s="4">
        <v>8</v>
      </c>
      <c r="B12" s="5" t="s">
        <v>138</v>
      </c>
      <c r="C12" s="6">
        <v>41.54</v>
      </c>
      <c r="D12" s="6">
        <v>4.12</v>
      </c>
      <c r="E12" s="6">
        <v>2</v>
      </c>
      <c r="F12" s="4">
        <f t="shared" si="0"/>
        <v>8.24</v>
      </c>
      <c r="G12" s="4">
        <v>23.62</v>
      </c>
      <c r="H12" s="7" t="s">
        <v>16</v>
      </c>
      <c r="I12" s="7">
        <v>664.32</v>
      </c>
      <c r="J12" s="19">
        <f t="shared" si="1"/>
        <v>15691.238400000002</v>
      </c>
    </row>
    <row r="13" spans="1:11" ht="15.75">
      <c r="A13" s="4">
        <v>9</v>
      </c>
      <c r="B13" s="5" t="s">
        <v>139</v>
      </c>
      <c r="C13" s="6">
        <v>32.15</v>
      </c>
      <c r="D13" s="6">
        <v>2.4074</v>
      </c>
      <c r="E13" s="6">
        <v>2</v>
      </c>
      <c r="F13" s="4">
        <f t="shared" si="0"/>
        <v>4.8148</v>
      </c>
      <c r="G13" s="4">
        <v>24.35</v>
      </c>
      <c r="H13" s="7" t="s">
        <v>16</v>
      </c>
      <c r="I13" s="7">
        <v>391.29</v>
      </c>
      <c r="J13" s="19">
        <f t="shared" si="1"/>
        <v>9527.9115000000002</v>
      </c>
    </row>
    <row r="14" spans="1:11" ht="15.75">
      <c r="A14" s="4">
        <v>10</v>
      </c>
      <c r="B14" s="5" t="s">
        <v>140</v>
      </c>
      <c r="C14" s="6">
        <v>37.380000000000003</v>
      </c>
      <c r="D14" s="6">
        <v>10.199999999999999</v>
      </c>
      <c r="E14" s="6">
        <v>2</v>
      </c>
      <c r="F14" s="4">
        <f t="shared" si="0"/>
        <v>20.399999999999999</v>
      </c>
      <c r="G14" s="4">
        <v>42.48</v>
      </c>
      <c r="H14" s="7" t="s">
        <v>16</v>
      </c>
      <c r="I14" s="7">
        <v>167.7</v>
      </c>
      <c r="J14" s="19">
        <f t="shared" si="1"/>
        <v>7123.8959999999988</v>
      </c>
    </row>
    <row r="15" spans="1:11">
      <c r="A15" s="11"/>
      <c r="B15" s="56"/>
      <c r="C15" s="56"/>
      <c r="D15" s="56"/>
      <c r="E15" s="56"/>
      <c r="F15" s="56"/>
      <c r="G15" s="56"/>
      <c r="H15" s="56"/>
      <c r="I15" s="56"/>
      <c r="J15" s="12">
        <f>SUM(J5:J14)</f>
        <v>268556.91007599997</v>
      </c>
    </row>
    <row r="16" spans="1:11">
      <c r="A16" s="13"/>
      <c r="B16" s="14"/>
      <c r="C16" s="14"/>
      <c r="D16" s="14"/>
      <c r="E16" s="14"/>
      <c r="F16" s="14"/>
      <c r="G16" s="14"/>
      <c r="H16" s="14"/>
      <c r="I16" s="14"/>
      <c r="J16" s="15"/>
    </row>
    <row r="17" spans="1:10">
      <c r="A17" s="13"/>
      <c r="B17" s="14"/>
      <c r="C17" s="14"/>
      <c r="D17" s="14"/>
      <c r="E17" s="14"/>
      <c r="F17" s="14"/>
      <c r="G17" s="14"/>
      <c r="H17" s="14"/>
      <c r="I17" s="14"/>
      <c r="J17" s="15"/>
    </row>
    <row r="18" spans="1:10" ht="44.25" customHeight="1">
      <c r="B18" s="57" t="s">
        <v>42</v>
      </c>
      <c r="C18" s="57"/>
      <c r="D18" s="57"/>
      <c r="E18" s="57"/>
      <c r="F18" s="57"/>
      <c r="G18" s="57"/>
      <c r="H18" s="57"/>
      <c r="I18" s="57"/>
      <c r="J18" s="57"/>
    </row>
  </sheetData>
  <mergeCells count="5">
    <mergeCell ref="A1:J1"/>
    <mergeCell ref="A2:J2"/>
    <mergeCell ref="A3:J3"/>
    <mergeCell ref="B15:I15"/>
    <mergeCell ref="B18:J18"/>
  </mergeCells>
  <pageMargins left="0.18" right="0.15"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dimension ref="A1:G22"/>
  <sheetViews>
    <sheetView topLeftCell="A13" workbookViewId="0">
      <selection activeCell="F19" sqref="F1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9" customHeight="1">
      <c r="A3" s="55" t="s">
        <v>150</v>
      </c>
      <c r="B3" s="55"/>
      <c r="C3" s="55"/>
      <c r="D3" s="55"/>
      <c r="E3" s="55"/>
      <c r="F3" s="55"/>
      <c r="G3" s="2"/>
    </row>
    <row r="4" spans="1:7">
      <c r="A4" s="3" t="s">
        <v>3</v>
      </c>
      <c r="B4" s="3" t="s">
        <v>4</v>
      </c>
      <c r="C4" s="3" t="s">
        <v>5</v>
      </c>
      <c r="D4" s="3" t="s">
        <v>6</v>
      </c>
      <c r="E4" s="3" t="s">
        <v>7</v>
      </c>
      <c r="F4" s="3" t="s">
        <v>8</v>
      </c>
    </row>
    <row r="5" spans="1:7" ht="38.25">
      <c r="A5" s="18" t="s">
        <v>151</v>
      </c>
      <c r="B5" s="39" t="s">
        <v>152</v>
      </c>
      <c r="C5" s="6">
        <v>6.11</v>
      </c>
      <c r="D5" s="7" t="s">
        <v>13</v>
      </c>
      <c r="E5" s="7">
        <v>642.78</v>
      </c>
      <c r="F5" s="6">
        <f>E5*C5</f>
        <v>3927.3858</v>
      </c>
    </row>
    <row r="6" spans="1:7" ht="114.75">
      <c r="A6" s="4" t="s">
        <v>11</v>
      </c>
      <c r="B6" s="5" t="s">
        <v>12</v>
      </c>
      <c r="C6" s="6">
        <v>40.159999999999997</v>
      </c>
      <c r="D6" s="7" t="s">
        <v>13</v>
      </c>
      <c r="E6" s="7">
        <v>112.53</v>
      </c>
      <c r="F6" s="6">
        <f t="shared" ref="F6:F18" si="0">E6*C6</f>
        <v>4519.2047999999995</v>
      </c>
    </row>
    <row r="7" spans="1:7" ht="89.25">
      <c r="A7" s="4" t="s">
        <v>14</v>
      </c>
      <c r="B7" s="8" t="s">
        <v>15</v>
      </c>
      <c r="C7" s="6">
        <v>3.94</v>
      </c>
      <c r="D7" s="7" t="s">
        <v>16</v>
      </c>
      <c r="E7" s="7">
        <v>228.47</v>
      </c>
      <c r="F7" s="6">
        <f t="shared" si="0"/>
        <v>900.17179999999996</v>
      </c>
    </row>
    <row r="8" spans="1:7" ht="38.25">
      <c r="A8" s="4" t="s">
        <v>153</v>
      </c>
      <c r="B8" s="5" t="s">
        <v>154</v>
      </c>
      <c r="C8" s="6">
        <v>51.68</v>
      </c>
      <c r="D8" s="7" t="s">
        <v>25</v>
      </c>
      <c r="E8" s="7">
        <v>225.81</v>
      </c>
      <c r="F8" s="6">
        <f t="shared" si="0"/>
        <v>11669.8608</v>
      </c>
    </row>
    <row r="9" spans="1:7" ht="102">
      <c r="A9" s="4" t="s">
        <v>155</v>
      </c>
      <c r="B9" s="5" t="s">
        <v>126</v>
      </c>
      <c r="C9" s="6">
        <v>19.559999999999999</v>
      </c>
      <c r="D9" s="7" t="s">
        <v>16</v>
      </c>
      <c r="E9" s="7">
        <v>6543.32</v>
      </c>
      <c r="F9" s="6">
        <f t="shared" si="0"/>
        <v>127987.33919999999</v>
      </c>
    </row>
    <row r="10" spans="1:7" ht="102">
      <c r="A10" s="9" t="s">
        <v>156</v>
      </c>
      <c r="B10" s="5" t="s">
        <v>27</v>
      </c>
      <c r="C10" s="6">
        <v>5.71</v>
      </c>
      <c r="D10" s="7" t="s">
        <v>16</v>
      </c>
      <c r="E10" s="7">
        <v>6219.21</v>
      </c>
      <c r="F10" s="6">
        <f t="shared" si="0"/>
        <v>35511.689100000003</v>
      </c>
    </row>
    <row r="11" spans="1:7" ht="102">
      <c r="A11" s="4" t="s">
        <v>157</v>
      </c>
      <c r="B11" s="5" t="s">
        <v>70</v>
      </c>
      <c r="C11" s="6">
        <v>1.36</v>
      </c>
      <c r="D11" s="7" t="s">
        <v>16</v>
      </c>
      <c r="E11" s="7">
        <v>6543.32</v>
      </c>
      <c r="F11" s="6">
        <f t="shared" si="0"/>
        <v>8898.9151999999995</v>
      </c>
    </row>
    <row r="12" spans="1:7" ht="89.25">
      <c r="A12" s="9" t="s">
        <v>51</v>
      </c>
      <c r="B12" s="5" t="s">
        <v>29</v>
      </c>
      <c r="C12" s="40">
        <v>2.6760000000000002</v>
      </c>
      <c r="D12" s="7" t="s">
        <v>30</v>
      </c>
      <c r="E12" s="7">
        <v>53433.91</v>
      </c>
      <c r="F12" s="6">
        <f t="shared" si="0"/>
        <v>142989.14316000001</v>
      </c>
    </row>
    <row r="13" spans="1:7" ht="18.75">
      <c r="A13" s="4">
        <v>9</v>
      </c>
      <c r="B13" s="10" t="s">
        <v>31</v>
      </c>
      <c r="C13" s="6"/>
      <c r="D13" s="7"/>
      <c r="E13" s="7"/>
      <c r="F13" s="6"/>
    </row>
    <row r="14" spans="1:7" ht="15.75">
      <c r="A14" s="4" t="s">
        <v>32</v>
      </c>
      <c r="B14" s="5" t="s">
        <v>33</v>
      </c>
      <c r="C14" s="6">
        <v>3.94</v>
      </c>
      <c r="D14" s="7" t="s">
        <v>16</v>
      </c>
      <c r="E14" s="7">
        <v>431.75</v>
      </c>
      <c r="F14" s="6">
        <f t="shared" si="0"/>
        <v>1701.095</v>
      </c>
    </row>
    <row r="15" spans="1:7" ht="15.75">
      <c r="A15" s="4" t="s">
        <v>34</v>
      </c>
      <c r="B15" s="5" t="s">
        <v>35</v>
      </c>
      <c r="C15" s="6">
        <v>12.25</v>
      </c>
      <c r="D15" s="7" t="s">
        <v>16</v>
      </c>
      <c r="E15" s="7">
        <v>710.13</v>
      </c>
      <c r="F15" s="6">
        <f t="shared" si="0"/>
        <v>8699.0925000000007</v>
      </c>
    </row>
    <row r="16" spans="1:7">
      <c r="A16" s="4" t="s">
        <v>36</v>
      </c>
      <c r="B16" s="5" t="s">
        <v>158</v>
      </c>
      <c r="C16" s="6">
        <v>1680</v>
      </c>
      <c r="D16" s="7" t="s">
        <v>159</v>
      </c>
      <c r="E16" s="7">
        <v>710.21</v>
      </c>
      <c r="F16" s="6">
        <f>E16*C16/1000</f>
        <v>1193.1528000000001</v>
      </c>
    </row>
    <row r="17" spans="1:6" ht="15.75">
      <c r="A17" s="4" t="s">
        <v>38</v>
      </c>
      <c r="B17" s="5" t="s">
        <v>39</v>
      </c>
      <c r="C17" s="6">
        <v>22.94</v>
      </c>
      <c r="D17" s="7" t="s">
        <v>16</v>
      </c>
      <c r="E17" s="7">
        <v>391.29</v>
      </c>
      <c r="F17" s="6">
        <f t="shared" si="0"/>
        <v>8976.1926000000003</v>
      </c>
    </row>
    <row r="18" spans="1:6" ht="15.75">
      <c r="A18" s="4" t="s">
        <v>40</v>
      </c>
      <c r="B18" s="5" t="s">
        <v>41</v>
      </c>
      <c r="C18" s="6">
        <v>46.27</v>
      </c>
      <c r="D18" s="7" t="s">
        <v>16</v>
      </c>
      <c r="E18" s="7">
        <v>167.71</v>
      </c>
      <c r="F18" s="6">
        <f t="shared" si="0"/>
        <v>7759.9417000000012</v>
      </c>
    </row>
    <row r="19" spans="1:6">
      <c r="A19" s="11"/>
      <c r="B19" s="56"/>
      <c r="C19" s="56"/>
      <c r="D19" s="56"/>
      <c r="E19" s="56"/>
      <c r="F19" s="12">
        <f>SUM(F5:F18)</f>
        <v>364733.18445999996</v>
      </c>
    </row>
    <row r="20" spans="1:6">
      <c r="A20" s="13"/>
      <c r="B20" s="14"/>
      <c r="C20" s="14"/>
      <c r="D20" s="14"/>
      <c r="E20" s="14"/>
      <c r="F20" s="15"/>
    </row>
    <row r="21" spans="1:6">
      <c r="A21" s="13"/>
      <c r="B21" s="14"/>
      <c r="C21" s="14"/>
      <c r="D21" s="14"/>
      <c r="E21" s="14"/>
      <c r="F21" s="15"/>
    </row>
    <row r="22" spans="1:6" ht="41.25" customHeight="1">
      <c r="B22" s="57" t="s">
        <v>42</v>
      </c>
      <c r="C22" s="57"/>
      <c r="D22" s="57"/>
      <c r="E22" s="57"/>
      <c r="F22" s="57"/>
    </row>
  </sheetData>
  <mergeCells count="5">
    <mergeCell ref="A1:F1"/>
    <mergeCell ref="A2:F2"/>
    <mergeCell ref="A3:F3"/>
    <mergeCell ref="B19:E19"/>
    <mergeCell ref="B22:F22"/>
  </mergeCells>
  <pageMargins left="0.26" right="0.15"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dimension ref="A1:G23"/>
  <sheetViews>
    <sheetView topLeftCell="A13" workbookViewId="0">
      <selection activeCell="F20" sqref="F2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4.5" customHeight="1">
      <c r="A3" s="55" t="s">
        <v>166</v>
      </c>
      <c r="B3" s="55"/>
      <c r="C3" s="55"/>
      <c r="D3" s="55"/>
      <c r="E3" s="55"/>
      <c r="F3" s="55"/>
      <c r="G3" s="2"/>
    </row>
    <row r="4" spans="1:7">
      <c r="A4" s="3" t="s">
        <v>3</v>
      </c>
      <c r="B4" s="3" t="s">
        <v>4</v>
      </c>
      <c r="C4" s="3" t="s">
        <v>5</v>
      </c>
      <c r="D4" s="3" t="s">
        <v>6</v>
      </c>
      <c r="E4" s="3" t="s">
        <v>7</v>
      </c>
      <c r="F4" s="3" t="s">
        <v>8</v>
      </c>
    </row>
    <row r="5" spans="1:7" ht="25.5">
      <c r="A5" s="18">
        <v>1</v>
      </c>
      <c r="B5" s="39" t="s">
        <v>167</v>
      </c>
      <c r="C5" s="6">
        <v>5</v>
      </c>
      <c r="D5" s="7" t="s">
        <v>10</v>
      </c>
      <c r="E5" s="7">
        <v>243.77</v>
      </c>
      <c r="F5" s="6">
        <f>E5*C5</f>
        <v>1218.8500000000001</v>
      </c>
    </row>
    <row r="6" spans="1:7" ht="25.5">
      <c r="A6" s="18" t="s">
        <v>168</v>
      </c>
      <c r="B6" s="39" t="s">
        <v>169</v>
      </c>
      <c r="C6" s="6">
        <v>14.02</v>
      </c>
      <c r="D6" s="7" t="s">
        <v>13</v>
      </c>
      <c r="E6" s="7">
        <v>1340.2</v>
      </c>
      <c r="F6" s="6">
        <f t="shared" ref="F6:F19" si="0">E6*C6</f>
        <v>18789.603999999999</v>
      </c>
    </row>
    <row r="7" spans="1:7" ht="38.25">
      <c r="A7" s="18" t="s">
        <v>170</v>
      </c>
      <c r="B7" s="39" t="s">
        <v>171</v>
      </c>
      <c r="C7" s="6">
        <v>13.39668</v>
      </c>
      <c r="D7" s="7" t="s">
        <v>13</v>
      </c>
      <c r="E7" s="7">
        <v>642.78</v>
      </c>
      <c r="F7" s="6">
        <f t="shared" si="0"/>
        <v>8611.1179703999987</v>
      </c>
    </row>
    <row r="8" spans="1:7" ht="114.75">
      <c r="A8" s="4" t="s">
        <v>172</v>
      </c>
      <c r="B8" s="5" t="s">
        <v>12</v>
      </c>
      <c r="C8" s="6">
        <v>69.06</v>
      </c>
      <c r="D8" s="7" t="s">
        <v>13</v>
      </c>
      <c r="E8" s="7">
        <v>112.53</v>
      </c>
      <c r="F8" s="6">
        <f t="shared" si="0"/>
        <v>7771.3218000000006</v>
      </c>
    </row>
    <row r="9" spans="1:7" ht="89.25">
      <c r="A9" s="4" t="s">
        <v>173</v>
      </c>
      <c r="B9" s="8" t="s">
        <v>15</v>
      </c>
      <c r="C9" s="6">
        <v>7.5</v>
      </c>
      <c r="D9" s="7" t="s">
        <v>16</v>
      </c>
      <c r="E9" s="7">
        <v>228.47</v>
      </c>
      <c r="F9" s="6">
        <f t="shared" si="0"/>
        <v>1713.5250000000001</v>
      </c>
    </row>
    <row r="10" spans="1:7" ht="63.75">
      <c r="A10" s="4" t="s">
        <v>174</v>
      </c>
      <c r="B10" s="5" t="s">
        <v>18</v>
      </c>
      <c r="C10" s="6">
        <v>12.51</v>
      </c>
      <c r="D10" s="7" t="s">
        <v>16</v>
      </c>
      <c r="E10" s="7">
        <v>1191.77</v>
      </c>
      <c r="F10" s="6">
        <f t="shared" si="0"/>
        <v>14909.0427</v>
      </c>
    </row>
    <row r="11" spans="1:7" ht="102">
      <c r="A11" s="9" t="s">
        <v>175</v>
      </c>
      <c r="B11" s="5" t="s">
        <v>176</v>
      </c>
      <c r="C11" s="6">
        <v>34.08</v>
      </c>
      <c r="D11" s="7" t="s">
        <v>13</v>
      </c>
      <c r="E11" s="7">
        <v>6543.32</v>
      </c>
      <c r="F11" s="6">
        <f t="shared" si="0"/>
        <v>222996.34559999997</v>
      </c>
    </row>
    <row r="12" spans="1:7" ht="102">
      <c r="A12" s="9" t="s">
        <v>26</v>
      </c>
      <c r="B12" s="5" t="s">
        <v>27</v>
      </c>
      <c r="C12" s="6">
        <v>14.8</v>
      </c>
      <c r="D12" s="7" t="s">
        <v>16</v>
      </c>
      <c r="E12" s="7">
        <v>6219.21</v>
      </c>
      <c r="F12" s="6">
        <f t="shared" si="0"/>
        <v>92044.308000000005</v>
      </c>
    </row>
    <row r="13" spans="1:7" ht="89.25">
      <c r="A13" s="9" t="s">
        <v>28</v>
      </c>
      <c r="B13" s="5" t="s">
        <v>29</v>
      </c>
      <c r="C13" s="40">
        <v>5.1769999999999996</v>
      </c>
      <c r="D13" s="7" t="s">
        <v>30</v>
      </c>
      <c r="E13" s="7">
        <v>53433.91</v>
      </c>
      <c r="F13" s="6">
        <f t="shared" si="0"/>
        <v>276627.35207000002</v>
      </c>
    </row>
    <row r="14" spans="1:7" ht="18.75">
      <c r="A14" s="18">
        <v>10</v>
      </c>
      <c r="B14" s="10" t="s">
        <v>31</v>
      </c>
      <c r="C14" s="6"/>
      <c r="D14" s="7"/>
      <c r="E14" s="7"/>
      <c r="F14" s="6"/>
    </row>
    <row r="15" spans="1:7">
      <c r="A15" s="18">
        <v>11</v>
      </c>
      <c r="B15" s="5" t="s">
        <v>96</v>
      </c>
      <c r="C15" s="6">
        <v>7.5</v>
      </c>
      <c r="D15" s="7" t="s">
        <v>13</v>
      </c>
      <c r="E15" s="7">
        <v>364.32</v>
      </c>
      <c r="F15" s="6">
        <f t="shared" si="0"/>
        <v>2732.4</v>
      </c>
    </row>
    <row r="16" spans="1:7">
      <c r="A16" s="18">
        <v>12</v>
      </c>
      <c r="B16" s="5" t="s">
        <v>92</v>
      </c>
      <c r="C16" s="6">
        <v>21.029499999999999</v>
      </c>
      <c r="D16" s="7" t="s">
        <v>13</v>
      </c>
      <c r="E16" s="7">
        <v>788.13</v>
      </c>
      <c r="F16" s="6">
        <f t="shared" si="0"/>
        <v>16573.979834999998</v>
      </c>
    </row>
    <row r="17" spans="1:6">
      <c r="A17" s="18">
        <v>13</v>
      </c>
      <c r="B17" s="5" t="s">
        <v>177</v>
      </c>
      <c r="C17" s="6">
        <v>12.51</v>
      </c>
      <c r="D17" s="7" t="s">
        <v>13</v>
      </c>
      <c r="E17" s="7">
        <v>756.83</v>
      </c>
      <c r="F17" s="6">
        <f t="shared" si="0"/>
        <v>9467.9433000000008</v>
      </c>
    </row>
    <row r="18" spans="1:6">
      <c r="A18" s="18">
        <v>14</v>
      </c>
      <c r="B18" s="5" t="s">
        <v>178</v>
      </c>
      <c r="C18" s="6">
        <v>42.060200000000002</v>
      </c>
      <c r="D18" s="7" t="s">
        <v>13</v>
      </c>
      <c r="E18" s="7">
        <v>482.26</v>
      </c>
      <c r="F18" s="6">
        <f t="shared" si="0"/>
        <v>20283.952052000001</v>
      </c>
    </row>
    <row r="19" spans="1:6">
      <c r="A19" s="18">
        <v>15</v>
      </c>
      <c r="B19" s="5" t="s">
        <v>56</v>
      </c>
      <c r="C19" s="6">
        <v>69.06</v>
      </c>
      <c r="D19" s="7" t="s">
        <v>13</v>
      </c>
      <c r="E19" s="7">
        <v>167.7</v>
      </c>
      <c r="F19" s="6">
        <f t="shared" si="0"/>
        <v>11581.361999999999</v>
      </c>
    </row>
    <row r="20" spans="1:6">
      <c r="A20" s="11"/>
      <c r="B20" s="56"/>
      <c r="C20" s="56"/>
      <c r="D20" s="56"/>
      <c r="E20" s="56"/>
      <c r="F20" s="12">
        <f>SUM(F5:F19)</f>
        <v>705321.1043274001</v>
      </c>
    </row>
    <row r="21" spans="1:6">
      <c r="A21" s="13"/>
      <c r="B21" s="14"/>
      <c r="C21" s="14"/>
      <c r="D21" s="14"/>
      <c r="E21" s="14"/>
      <c r="F21" s="15"/>
    </row>
    <row r="22" spans="1:6">
      <c r="A22" s="13"/>
      <c r="B22" s="14"/>
      <c r="C22" s="14"/>
      <c r="D22" s="14"/>
      <c r="E22" s="14"/>
      <c r="F22" s="15"/>
    </row>
    <row r="23" spans="1:6" ht="41.25" customHeight="1">
      <c r="B23" s="57" t="s">
        <v>115</v>
      </c>
      <c r="C23" s="57"/>
      <c r="D23" s="57"/>
      <c r="E23" s="57"/>
      <c r="F23" s="57"/>
    </row>
  </sheetData>
  <mergeCells count="5">
    <mergeCell ref="A1:F1"/>
    <mergeCell ref="A2:F2"/>
    <mergeCell ref="A3:F3"/>
    <mergeCell ref="B20:E20"/>
    <mergeCell ref="B23:F23"/>
  </mergeCells>
  <pageMargins left="0.18" right="0.2"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dimension ref="A1:G14"/>
  <sheetViews>
    <sheetView topLeftCell="A10" workbookViewId="0">
      <selection activeCell="F11" sqref="F11"/>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3" customHeight="1">
      <c r="A3" s="55" t="s">
        <v>147</v>
      </c>
      <c r="B3" s="55"/>
      <c r="C3" s="55"/>
      <c r="D3" s="55"/>
      <c r="E3" s="55"/>
      <c r="F3" s="55"/>
      <c r="G3" s="2"/>
    </row>
    <row r="4" spans="1:7">
      <c r="A4" s="3" t="s">
        <v>3</v>
      </c>
      <c r="B4" s="3" t="s">
        <v>4</v>
      </c>
      <c r="C4" s="3" t="s">
        <v>5</v>
      </c>
      <c r="D4" s="3" t="s">
        <v>6</v>
      </c>
      <c r="E4" s="3" t="s">
        <v>7</v>
      </c>
      <c r="F4" s="3" t="s">
        <v>8</v>
      </c>
    </row>
    <row r="5" spans="1:7" ht="38.25">
      <c r="A5" s="18">
        <v>1</v>
      </c>
      <c r="B5" s="39" t="s">
        <v>130</v>
      </c>
      <c r="C5" s="6">
        <v>6</v>
      </c>
      <c r="D5" s="7" t="s">
        <v>10</v>
      </c>
      <c r="E5" s="7">
        <v>243.77</v>
      </c>
      <c r="F5" s="6">
        <f>E5*C5</f>
        <v>1462.6200000000001</v>
      </c>
    </row>
    <row r="6" spans="1:7" ht="102">
      <c r="A6" s="4" t="s">
        <v>148</v>
      </c>
      <c r="B6" s="5" t="s">
        <v>20</v>
      </c>
      <c r="C6" s="6">
        <v>1.3273520000000001</v>
      </c>
      <c r="D6" s="7" t="s">
        <v>16</v>
      </c>
      <c r="E6" s="7">
        <v>5913.66</v>
      </c>
      <c r="F6" s="6">
        <f t="shared" ref="F6:F10" si="0">E6*C6</f>
        <v>7849.5084283200003</v>
      </c>
    </row>
    <row r="7" spans="1:7" ht="102">
      <c r="A7" s="4" t="s">
        <v>149</v>
      </c>
      <c r="B7" s="5" t="s">
        <v>70</v>
      </c>
      <c r="C7" s="6">
        <v>53.094085999999997</v>
      </c>
      <c r="D7" s="7" t="s">
        <v>16</v>
      </c>
      <c r="E7" s="7">
        <v>6543.32</v>
      </c>
      <c r="F7" s="6">
        <f t="shared" si="0"/>
        <v>347411.59480551997</v>
      </c>
    </row>
    <row r="8" spans="1:7" ht="18.75">
      <c r="A8" s="4">
        <v>4</v>
      </c>
      <c r="B8" s="10" t="s">
        <v>31</v>
      </c>
      <c r="C8" s="6"/>
      <c r="D8" s="7"/>
      <c r="E8" s="7"/>
      <c r="F8" s="6"/>
    </row>
    <row r="9" spans="1:7" ht="15.75">
      <c r="A9" s="4" t="s">
        <v>32</v>
      </c>
      <c r="B9" s="5" t="s">
        <v>92</v>
      </c>
      <c r="C9" s="6">
        <v>23.427099999999999</v>
      </c>
      <c r="D9" s="7" t="s">
        <v>16</v>
      </c>
      <c r="E9" s="7">
        <v>788.13</v>
      </c>
      <c r="F9" s="6">
        <f t="shared" si="0"/>
        <v>18463.600322999999</v>
      </c>
    </row>
    <row r="10" spans="1:7" ht="15.75">
      <c r="A10" s="4" t="s">
        <v>36</v>
      </c>
      <c r="B10" s="5" t="s">
        <v>94</v>
      </c>
      <c r="C10" s="6">
        <v>46.850999999999999</v>
      </c>
      <c r="D10" s="7" t="s">
        <v>16</v>
      </c>
      <c r="E10" s="7">
        <v>482.26</v>
      </c>
      <c r="F10" s="6">
        <f t="shared" si="0"/>
        <v>22594.363259999998</v>
      </c>
    </row>
    <row r="11" spans="1:7">
      <c r="A11" s="11"/>
      <c r="B11" s="56"/>
      <c r="C11" s="56"/>
      <c r="D11" s="56"/>
      <c r="E11" s="56"/>
      <c r="F11" s="12">
        <f>SUM(F5:F10)</f>
        <v>397781.68681683997</v>
      </c>
    </row>
    <row r="12" spans="1:7">
      <c r="A12" s="13"/>
      <c r="B12" s="14"/>
      <c r="C12" s="14"/>
      <c r="D12" s="14"/>
      <c r="E12" s="14"/>
      <c r="F12" s="15"/>
    </row>
    <row r="13" spans="1:7">
      <c r="A13" s="13"/>
      <c r="B13" s="14"/>
      <c r="C13" s="14"/>
      <c r="D13" s="14"/>
      <c r="E13" s="14"/>
      <c r="F13" s="15"/>
    </row>
    <row r="14" spans="1:7" ht="41.25" customHeight="1">
      <c r="B14" s="57" t="s">
        <v>42</v>
      </c>
      <c r="C14" s="57"/>
      <c r="D14" s="57"/>
      <c r="E14" s="57"/>
      <c r="F14" s="57"/>
    </row>
  </sheetData>
  <mergeCells count="5">
    <mergeCell ref="A1:F1"/>
    <mergeCell ref="A2:F2"/>
    <mergeCell ref="A3:F3"/>
    <mergeCell ref="B11:E11"/>
    <mergeCell ref="B14:F14"/>
  </mergeCells>
  <pageMargins left="0.16" right="0.15"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dimension ref="A1:G22"/>
  <sheetViews>
    <sheetView topLeftCell="A13" workbookViewId="0">
      <selection activeCell="C35" sqref="C3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18.75" customHeight="1">
      <c r="A3" s="55" t="s">
        <v>119</v>
      </c>
      <c r="B3" s="55"/>
      <c r="C3" s="55"/>
      <c r="D3" s="55"/>
      <c r="E3" s="55"/>
      <c r="F3" s="55"/>
      <c r="G3" s="2"/>
    </row>
    <row r="4" spans="1:7">
      <c r="A4" s="3" t="s">
        <v>3</v>
      </c>
      <c r="B4" s="3" t="s">
        <v>4</v>
      </c>
      <c r="C4" s="3" t="s">
        <v>5</v>
      </c>
      <c r="D4" s="3" t="s">
        <v>6</v>
      </c>
      <c r="E4" s="3" t="s">
        <v>7</v>
      </c>
      <c r="F4" s="3" t="s">
        <v>8</v>
      </c>
    </row>
    <row r="5" spans="1:7" ht="24">
      <c r="A5" s="18">
        <v>1</v>
      </c>
      <c r="B5" s="18" t="s">
        <v>68</v>
      </c>
      <c r="C5" s="18">
        <v>10</v>
      </c>
      <c r="D5" s="18" t="s">
        <v>10</v>
      </c>
      <c r="E5" s="18">
        <v>243.77</v>
      </c>
      <c r="F5" s="6">
        <f>E5*C5</f>
        <v>2437.7000000000003</v>
      </c>
    </row>
    <row r="6" spans="1:7" ht="38.25">
      <c r="A6" s="18" t="s">
        <v>120</v>
      </c>
      <c r="B6" s="39" t="s">
        <v>121</v>
      </c>
      <c r="C6" s="6">
        <v>18.8</v>
      </c>
      <c r="D6" s="7" t="s">
        <v>13</v>
      </c>
      <c r="E6" s="7">
        <v>642.78</v>
      </c>
      <c r="F6" s="6">
        <f>E6*C6</f>
        <v>12084.263999999999</v>
      </c>
    </row>
    <row r="7" spans="1:7" ht="114.75">
      <c r="A7" s="4" t="s">
        <v>122</v>
      </c>
      <c r="B7" s="5" t="s">
        <v>12</v>
      </c>
      <c r="C7" s="6">
        <v>91.65</v>
      </c>
      <c r="D7" s="7" t="s">
        <v>13</v>
      </c>
      <c r="E7" s="7">
        <v>112.53</v>
      </c>
      <c r="F7" s="6">
        <f t="shared" ref="F7:F18" si="0">E7*C7</f>
        <v>10313.3745</v>
      </c>
    </row>
    <row r="8" spans="1:7" ht="89.25">
      <c r="A8" s="4" t="s">
        <v>123</v>
      </c>
      <c r="B8" s="8" t="s">
        <v>15</v>
      </c>
      <c r="C8" s="6">
        <v>8.5</v>
      </c>
      <c r="D8" s="7" t="s">
        <v>16</v>
      </c>
      <c r="E8" s="7">
        <v>228.47</v>
      </c>
      <c r="F8" s="6">
        <f t="shared" si="0"/>
        <v>1941.9949999999999</v>
      </c>
    </row>
    <row r="9" spans="1:7" ht="63.75">
      <c r="A9" s="4" t="s">
        <v>124</v>
      </c>
      <c r="B9" s="5" t="s">
        <v>18</v>
      </c>
      <c r="C9" s="6">
        <v>14.14</v>
      </c>
      <c r="D9" s="7" t="s">
        <v>25</v>
      </c>
      <c r="E9" s="7">
        <v>1191.77</v>
      </c>
      <c r="F9" s="6">
        <f t="shared" si="0"/>
        <v>16851.627800000002</v>
      </c>
    </row>
    <row r="10" spans="1:7" ht="102">
      <c r="A10" s="4" t="s">
        <v>125</v>
      </c>
      <c r="B10" s="5" t="s">
        <v>126</v>
      </c>
      <c r="C10" s="6">
        <v>39.65</v>
      </c>
      <c r="D10" s="7" t="s">
        <v>16</v>
      </c>
      <c r="E10" s="7">
        <v>6543.32</v>
      </c>
      <c r="F10" s="6">
        <f t="shared" si="0"/>
        <v>259442.63799999998</v>
      </c>
    </row>
    <row r="11" spans="1:7" ht="102">
      <c r="A11" s="9" t="s">
        <v>50</v>
      </c>
      <c r="B11" s="5" t="s">
        <v>27</v>
      </c>
      <c r="C11" s="6">
        <v>17</v>
      </c>
      <c r="D11" s="7" t="s">
        <v>16</v>
      </c>
      <c r="E11" s="7">
        <v>6219.21</v>
      </c>
      <c r="F11" s="6">
        <f t="shared" si="0"/>
        <v>105726.57</v>
      </c>
    </row>
    <row r="12" spans="1:7" ht="89.25">
      <c r="A12" s="9" t="s">
        <v>51</v>
      </c>
      <c r="B12" s="5" t="s">
        <v>29</v>
      </c>
      <c r="C12" s="40">
        <v>6</v>
      </c>
      <c r="D12" s="7" t="s">
        <v>30</v>
      </c>
      <c r="E12" s="7">
        <v>53433.91</v>
      </c>
      <c r="F12" s="6">
        <f t="shared" si="0"/>
        <v>320603.46000000002</v>
      </c>
    </row>
    <row r="13" spans="1:7" ht="18.75">
      <c r="A13" s="4">
        <v>9</v>
      </c>
      <c r="B13" s="10" t="s">
        <v>31</v>
      </c>
      <c r="C13" s="6"/>
      <c r="D13" s="7"/>
      <c r="E13" s="7"/>
      <c r="F13" s="6"/>
    </row>
    <row r="14" spans="1:7" ht="15.75">
      <c r="A14" s="4" t="s">
        <v>32</v>
      </c>
      <c r="B14" s="5" t="s">
        <v>96</v>
      </c>
      <c r="C14" s="6">
        <v>8.5</v>
      </c>
      <c r="D14" s="7" t="s">
        <v>16</v>
      </c>
      <c r="E14" s="7">
        <v>364.32</v>
      </c>
      <c r="F14" s="6">
        <f t="shared" si="0"/>
        <v>3096.72</v>
      </c>
    </row>
    <row r="15" spans="1:7" ht="15.75">
      <c r="A15" s="4" t="s">
        <v>34</v>
      </c>
      <c r="B15" s="5" t="s">
        <v>92</v>
      </c>
      <c r="C15" s="6">
        <v>24.4</v>
      </c>
      <c r="D15" s="7" t="s">
        <v>16</v>
      </c>
      <c r="E15" s="7">
        <v>788.13</v>
      </c>
      <c r="F15" s="6">
        <f t="shared" si="0"/>
        <v>19230.371999999999</v>
      </c>
    </row>
    <row r="16" spans="1:7" ht="15.75">
      <c r="A16" s="4" t="s">
        <v>36</v>
      </c>
      <c r="B16" s="5" t="s">
        <v>127</v>
      </c>
      <c r="C16" s="6">
        <v>14.14</v>
      </c>
      <c r="D16" s="7" t="s">
        <v>16</v>
      </c>
      <c r="E16" s="7">
        <v>756.83</v>
      </c>
      <c r="F16" s="6">
        <f>E16*C16</f>
        <v>10701.576200000001</v>
      </c>
    </row>
    <row r="17" spans="1:6" ht="15.75">
      <c r="A17" s="4" t="s">
        <v>38</v>
      </c>
      <c r="B17" s="5" t="s">
        <v>39</v>
      </c>
      <c r="C17" s="6">
        <v>48.72</v>
      </c>
      <c r="D17" s="7" t="s">
        <v>16</v>
      </c>
      <c r="E17" s="7">
        <v>482.26</v>
      </c>
      <c r="F17" s="6">
        <f t="shared" si="0"/>
        <v>23495.707200000001</v>
      </c>
    </row>
    <row r="18" spans="1:6" ht="15.75">
      <c r="A18" s="4" t="s">
        <v>40</v>
      </c>
      <c r="B18" s="5" t="s">
        <v>41</v>
      </c>
      <c r="C18" s="6">
        <v>91.65</v>
      </c>
      <c r="D18" s="7" t="s">
        <v>16</v>
      </c>
      <c r="E18" s="7">
        <v>167.71</v>
      </c>
      <c r="F18" s="6">
        <f t="shared" si="0"/>
        <v>15370.621500000001</v>
      </c>
    </row>
    <row r="19" spans="1:6">
      <c r="A19" s="11"/>
      <c r="B19" s="56"/>
      <c r="C19" s="56"/>
      <c r="D19" s="56"/>
      <c r="E19" s="56"/>
      <c r="F19" s="12">
        <f>SUM(F6:F18)</f>
        <v>798858.92619999987</v>
      </c>
    </row>
    <row r="20" spans="1:6">
      <c r="A20" s="13"/>
      <c r="B20" s="14"/>
      <c r="C20" s="14"/>
      <c r="D20" s="14"/>
      <c r="E20" s="14"/>
      <c r="F20" s="15"/>
    </row>
    <row r="21" spans="1:6">
      <c r="A21" s="13"/>
      <c r="B21" s="14"/>
      <c r="C21" s="14"/>
      <c r="D21" s="14"/>
      <c r="E21" s="14"/>
      <c r="F21" s="15"/>
    </row>
    <row r="22" spans="1:6" ht="47.25" customHeight="1">
      <c r="B22" s="57" t="s">
        <v>115</v>
      </c>
      <c r="C22" s="57"/>
      <c r="D22" s="57"/>
      <c r="E22" s="57"/>
      <c r="F22" s="57"/>
    </row>
  </sheetData>
  <mergeCells count="5">
    <mergeCell ref="A1:F1"/>
    <mergeCell ref="A2:F2"/>
    <mergeCell ref="A3:F3"/>
    <mergeCell ref="B19:E19"/>
    <mergeCell ref="B22:F22"/>
  </mergeCells>
  <pageMargins left="0.16" right="0.24" top="0.62"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dimension ref="A1:G20"/>
  <sheetViews>
    <sheetView topLeftCell="A10" workbookViewId="0">
      <selection activeCell="F19" sqref="F1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128</v>
      </c>
      <c r="B3" s="55"/>
      <c r="C3" s="55"/>
      <c r="D3" s="55"/>
      <c r="E3" s="55"/>
      <c r="F3" s="55"/>
      <c r="G3" s="2"/>
    </row>
    <row r="4" spans="1:7">
      <c r="A4" s="3" t="s">
        <v>3</v>
      </c>
      <c r="B4" s="3" t="s">
        <v>4</v>
      </c>
      <c r="C4" s="3" t="s">
        <v>5</v>
      </c>
      <c r="D4" s="3" t="s">
        <v>6</v>
      </c>
      <c r="E4" s="3" t="s">
        <v>7</v>
      </c>
      <c r="F4" s="3" t="s">
        <v>8</v>
      </c>
    </row>
    <row r="5" spans="1:7" ht="24">
      <c r="A5" s="18">
        <v>1</v>
      </c>
      <c r="B5" s="18" t="s">
        <v>68</v>
      </c>
      <c r="C5" s="18">
        <v>10</v>
      </c>
      <c r="D5" s="18" t="s">
        <v>10</v>
      </c>
      <c r="E5" s="18">
        <v>243.77</v>
      </c>
      <c r="F5" s="6">
        <f>E5*C5</f>
        <v>2437.7000000000003</v>
      </c>
    </row>
    <row r="6" spans="1:7" ht="38.25">
      <c r="A6" s="18" t="s">
        <v>120</v>
      </c>
      <c r="B6" s="39" t="s">
        <v>121</v>
      </c>
      <c r="C6" s="6">
        <v>14.1</v>
      </c>
      <c r="D6" s="7" t="s">
        <v>13</v>
      </c>
      <c r="E6" s="7">
        <v>642.78</v>
      </c>
      <c r="F6" s="6">
        <f>E6*C6</f>
        <v>9063.1979999999985</v>
      </c>
    </row>
    <row r="7" spans="1:7" ht="89.25" customHeight="1">
      <c r="A7" s="4" t="s">
        <v>122</v>
      </c>
      <c r="B7" s="5" t="s">
        <v>12</v>
      </c>
      <c r="C7" s="6">
        <v>63.78</v>
      </c>
      <c r="D7" s="7" t="s">
        <v>13</v>
      </c>
      <c r="E7" s="7">
        <v>112.53</v>
      </c>
      <c r="F7" s="6">
        <f t="shared" ref="F7:F18" si="0">E7*C7</f>
        <v>7177.1634000000004</v>
      </c>
    </row>
    <row r="8" spans="1:7" ht="81" customHeight="1">
      <c r="A8" s="4" t="s">
        <v>123</v>
      </c>
      <c r="B8" s="8" t="s">
        <v>15</v>
      </c>
      <c r="C8" s="6">
        <v>7.09</v>
      </c>
      <c r="D8" s="7" t="s">
        <v>16</v>
      </c>
      <c r="E8" s="7">
        <v>228.47</v>
      </c>
      <c r="F8" s="6">
        <f t="shared" si="0"/>
        <v>1619.8523</v>
      </c>
    </row>
    <row r="9" spans="1:7" ht="63.75">
      <c r="A9" s="4" t="s">
        <v>124</v>
      </c>
      <c r="B9" s="5" t="s">
        <v>18</v>
      </c>
      <c r="C9" s="6">
        <v>11.79</v>
      </c>
      <c r="D9" s="7" t="s">
        <v>25</v>
      </c>
      <c r="E9" s="7">
        <v>1191.77</v>
      </c>
      <c r="F9" s="6">
        <f t="shared" si="0"/>
        <v>14050.968299999999</v>
      </c>
    </row>
    <row r="10" spans="1:7" ht="89.25" customHeight="1">
      <c r="A10" s="4" t="s">
        <v>125</v>
      </c>
      <c r="B10" s="5" t="s">
        <v>126</v>
      </c>
      <c r="C10" s="6">
        <v>31.16</v>
      </c>
      <c r="D10" s="7" t="s">
        <v>16</v>
      </c>
      <c r="E10" s="7">
        <v>6543.32</v>
      </c>
      <c r="F10" s="6">
        <f t="shared" si="0"/>
        <v>203889.8512</v>
      </c>
    </row>
    <row r="11" spans="1:7" ht="89.25" customHeight="1">
      <c r="A11" s="9" t="s">
        <v>50</v>
      </c>
      <c r="B11" s="5" t="s">
        <v>27</v>
      </c>
      <c r="C11" s="6">
        <v>14.17</v>
      </c>
      <c r="D11" s="7" t="s">
        <v>16</v>
      </c>
      <c r="E11" s="7">
        <v>6219.21</v>
      </c>
      <c r="F11" s="6">
        <f t="shared" si="0"/>
        <v>88126.205700000006</v>
      </c>
    </row>
    <row r="12" spans="1:7" ht="66.75" customHeight="1">
      <c r="A12" s="9" t="s">
        <v>51</v>
      </c>
      <c r="B12" s="5" t="s">
        <v>29</v>
      </c>
      <c r="C12" s="40">
        <v>4.8</v>
      </c>
      <c r="D12" s="7" t="s">
        <v>30</v>
      </c>
      <c r="E12" s="7">
        <v>53433.91</v>
      </c>
      <c r="F12" s="6">
        <f t="shared" si="0"/>
        <v>256482.76800000001</v>
      </c>
    </row>
    <row r="13" spans="1:7" ht="18.75">
      <c r="A13" s="4">
        <v>9</v>
      </c>
      <c r="B13" s="10" t="s">
        <v>31</v>
      </c>
      <c r="C13" s="6"/>
      <c r="D13" s="7"/>
      <c r="E13" s="7"/>
      <c r="F13" s="6"/>
    </row>
    <row r="14" spans="1:7" ht="15.75">
      <c r="A14" s="4" t="s">
        <v>32</v>
      </c>
      <c r="B14" s="5" t="s">
        <v>96</v>
      </c>
      <c r="C14" s="6">
        <v>7.0899000000000001</v>
      </c>
      <c r="D14" s="7" t="s">
        <v>16</v>
      </c>
      <c r="E14" s="7">
        <v>364.32</v>
      </c>
      <c r="F14" s="6">
        <f t="shared" si="0"/>
        <v>2582.9923680000002</v>
      </c>
    </row>
    <row r="15" spans="1:7" ht="15.75">
      <c r="A15" s="4" t="s">
        <v>34</v>
      </c>
      <c r="B15" s="5" t="s">
        <v>92</v>
      </c>
      <c r="C15" s="6">
        <v>19.5</v>
      </c>
      <c r="D15" s="7" t="s">
        <v>16</v>
      </c>
      <c r="E15" s="7">
        <v>788.13</v>
      </c>
      <c r="F15" s="6">
        <f t="shared" si="0"/>
        <v>15368.535</v>
      </c>
    </row>
    <row r="16" spans="1:7" ht="15.75">
      <c r="A16" s="4" t="s">
        <v>36</v>
      </c>
      <c r="B16" s="5" t="s">
        <v>127</v>
      </c>
      <c r="C16" s="6">
        <v>11.79</v>
      </c>
      <c r="D16" s="7" t="s">
        <v>16</v>
      </c>
      <c r="E16" s="7">
        <v>756.83</v>
      </c>
      <c r="F16" s="6">
        <f>E16*C16</f>
        <v>8923.0257000000001</v>
      </c>
    </row>
    <row r="17" spans="1:6" ht="15.75">
      <c r="A17" s="4" t="s">
        <v>38</v>
      </c>
      <c r="B17" s="5" t="s">
        <v>39</v>
      </c>
      <c r="C17" s="6">
        <v>39</v>
      </c>
      <c r="D17" s="7" t="s">
        <v>16</v>
      </c>
      <c r="E17" s="7">
        <v>482.26</v>
      </c>
      <c r="F17" s="6">
        <f t="shared" si="0"/>
        <v>18808.14</v>
      </c>
    </row>
    <row r="18" spans="1:6" ht="15.75">
      <c r="A18" s="4" t="s">
        <v>40</v>
      </c>
      <c r="B18" s="5" t="s">
        <v>41</v>
      </c>
      <c r="C18" s="6">
        <v>63.78</v>
      </c>
      <c r="D18" s="7" t="s">
        <v>16</v>
      </c>
      <c r="E18" s="7">
        <v>167.71</v>
      </c>
      <c r="F18" s="6">
        <f t="shared" si="0"/>
        <v>10696.543800000001</v>
      </c>
    </row>
    <row r="19" spans="1:6">
      <c r="A19" s="11"/>
      <c r="B19" s="56"/>
      <c r="C19" s="56"/>
      <c r="D19" s="56"/>
      <c r="E19" s="56"/>
      <c r="F19" s="12">
        <f>SUM(F5:F18)</f>
        <v>639226.943768</v>
      </c>
    </row>
    <row r="20" spans="1:6" ht="48.75" customHeight="1">
      <c r="B20" s="57" t="s">
        <v>42</v>
      </c>
      <c r="C20" s="57"/>
      <c r="D20" s="57"/>
      <c r="E20" s="57"/>
      <c r="F20" s="57"/>
    </row>
  </sheetData>
  <mergeCells count="5">
    <mergeCell ref="A1:F1"/>
    <mergeCell ref="A2:F2"/>
    <mergeCell ref="A3:F3"/>
    <mergeCell ref="B19:E19"/>
    <mergeCell ref="B20:F20"/>
  </mergeCells>
  <pageMargins left="0.24" right="0.15" top="0.24" bottom="0.54" header="0.3" footer="0.22"/>
  <pageSetup paperSize="9" orientation="portrait" verticalDpi="0" r:id="rId1"/>
</worksheet>
</file>

<file path=xl/worksheets/sheet18.xml><?xml version="1.0" encoding="utf-8"?>
<worksheet xmlns="http://schemas.openxmlformats.org/spreadsheetml/2006/main" xmlns:r="http://schemas.openxmlformats.org/officeDocument/2006/relationships">
  <dimension ref="A1:G19"/>
  <sheetViews>
    <sheetView topLeftCell="A7" workbookViewId="0">
      <selection activeCell="F14" sqref="F14"/>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3" customHeight="1">
      <c r="A3" s="55" t="s">
        <v>129</v>
      </c>
      <c r="B3" s="55"/>
      <c r="C3" s="55"/>
      <c r="D3" s="55"/>
      <c r="E3" s="55"/>
      <c r="F3" s="55"/>
      <c r="G3" s="2"/>
    </row>
    <row r="4" spans="1:7">
      <c r="A4" s="3" t="s">
        <v>3</v>
      </c>
      <c r="B4" s="3" t="s">
        <v>4</v>
      </c>
      <c r="C4" s="3" t="s">
        <v>5</v>
      </c>
      <c r="D4" s="3" t="s">
        <v>6</v>
      </c>
      <c r="E4" s="3" t="s">
        <v>7</v>
      </c>
      <c r="F4" s="3" t="s">
        <v>8</v>
      </c>
    </row>
    <row r="5" spans="1:7" ht="38.25">
      <c r="A5" s="18">
        <v>1</v>
      </c>
      <c r="B5" s="39" t="s">
        <v>130</v>
      </c>
      <c r="C5" s="6">
        <v>10</v>
      </c>
      <c r="D5" s="7" t="s">
        <v>10</v>
      </c>
      <c r="E5" s="7">
        <v>243.77</v>
      </c>
      <c r="F5" s="6">
        <f>E5*C5</f>
        <v>2437.7000000000003</v>
      </c>
    </row>
    <row r="6" spans="1:7" ht="114.75">
      <c r="A6" s="4" t="s">
        <v>11</v>
      </c>
      <c r="B6" s="5" t="s">
        <v>12</v>
      </c>
      <c r="C6" s="6">
        <v>25.61</v>
      </c>
      <c r="D6" s="7" t="s">
        <v>13</v>
      </c>
      <c r="E6" s="7">
        <v>112.53</v>
      </c>
      <c r="F6" s="6">
        <f t="shared" ref="F6:F15" si="0">E6*C6</f>
        <v>2881.8933000000002</v>
      </c>
    </row>
    <row r="7" spans="1:7" ht="89.25">
      <c r="A7" s="4" t="s">
        <v>14</v>
      </c>
      <c r="B7" s="8" t="s">
        <v>15</v>
      </c>
      <c r="C7" s="6">
        <v>9.5519999999999996</v>
      </c>
      <c r="D7" s="7" t="s">
        <v>16</v>
      </c>
      <c r="E7" s="7">
        <v>228.47</v>
      </c>
      <c r="F7" s="6">
        <f t="shared" si="0"/>
        <v>2182.3454400000001</v>
      </c>
    </row>
    <row r="8" spans="1:7" ht="63.75">
      <c r="A8" s="4" t="s">
        <v>17</v>
      </c>
      <c r="B8" s="5" t="s">
        <v>18</v>
      </c>
      <c r="C8" s="6">
        <v>16.055</v>
      </c>
      <c r="D8" s="7" t="s">
        <v>16</v>
      </c>
      <c r="E8" s="7">
        <v>1191.77</v>
      </c>
      <c r="F8" s="6">
        <f t="shared" si="0"/>
        <v>19133.86735</v>
      </c>
    </row>
    <row r="9" spans="1:7" ht="102">
      <c r="A9" s="4" t="s">
        <v>78</v>
      </c>
      <c r="B9" s="5" t="s">
        <v>70</v>
      </c>
      <c r="C9" s="6">
        <v>91.077500000000001</v>
      </c>
      <c r="D9" s="7" t="s">
        <v>16</v>
      </c>
      <c r="E9" s="7">
        <v>6543.32</v>
      </c>
      <c r="F9" s="6">
        <f t="shared" si="0"/>
        <v>595949.22730000003</v>
      </c>
    </row>
    <row r="10" spans="1:7" ht="18.75">
      <c r="A10" s="4">
        <v>6</v>
      </c>
      <c r="B10" s="10" t="s">
        <v>31</v>
      </c>
      <c r="C10" s="6"/>
      <c r="D10" s="7"/>
      <c r="E10" s="7"/>
      <c r="F10" s="6"/>
    </row>
    <row r="11" spans="1:7" ht="15.75">
      <c r="A11" s="4" t="s">
        <v>32</v>
      </c>
      <c r="B11" s="5" t="s">
        <v>96</v>
      </c>
      <c r="C11" s="6">
        <v>9.56</v>
      </c>
      <c r="D11" s="7" t="s">
        <v>16</v>
      </c>
      <c r="E11" s="7">
        <v>364.32</v>
      </c>
      <c r="F11" s="6">
        <f t="shared" si="0"/>
        <v>3482.8992000000003</v>
      </c>
    </row>
    <row r="12" spans="1:7" ht="15.75">
      <c r="A12" s="4" t="s">
        <v>34</v>
      </c>
      <c r="B12" s="5" t="s">
        <v>92</v>
      </c>
      <c r="C12" s="6">
        <v>39.159999999999997</v>
      </c>
      <c r="D12" s="7" t="s">
        <v>16</v>
      </c>
      <c r="E12" s="7">
        <v>788.13</v>
      </c>
      <c r="F12" s="6">
        <f t="shared" si="0"/>
        <v>30863.170799999996</v>
      </c>
    </row>
    <row r="13" spans="1:7" ht="15.75">
      <c r="A13" s="4" t="s">
        <v>36</v>
      </c>
      <c r="B13" s="5" t="s">
        <v>97</v>
      </c>
      <c r="C13" s="6">
        <v>16.055</v>
      </c>
      <c r="D13" s="7" t="s">
        <v>16</v>
      </c>
      <c r="E13" s="7">
        <v>756.83</v>
      </c>
      <c r="F13" s="6">
        <f>E13*C13</f>
        <v>12150.905650000001</v>
      </c>
    </row>
    <row r="14" spans="1:7" ht="15.75">
      <c r="A14" s="4" t="s">
        <v>38</v>
      </c>
      <c r="B14" s="5" t="s">
        <v>94</v>
      </c>
      <c r="C14" s="6">
        <v>78.325000000000003</v>
      </c>
      <c r="D14" s="7" t="s">
        <v>16</v>
      </c>
      <c r="E14" s="7">
        <v>482.26</v>
      </c>
      <c r="F14" s="6">
        <f t="shared" si="0"/>
        <v>37773.014499999997</v>
      </c>
    </row>
    <row r="15" spans="1:7" ht="15.75">
      <c r="A15" s="4" t="s">
        <v>40</v>
      </c>
      <c r="B15" s="5" t="s">
        <v>41</v>
      </c>
      <c r="C15" s="6">
        <v>25.61</v>
      </c>
      <c r="D15" s="7" t="s">
        <v>16</v>
      </c>
      <c r="E15" s="7">
        <v>167.71</v>
      </c>
      <c r="F15" s="6">
        <f t="shared" si="0"/>
        <v>4295.0531000000001</v>
      </c>
    </row>
    <row r="16" spans="1:7">
      <c r="A16" s="11"/>
      <c r="B16" s="56"/>
      <c r="C16" s="56"/>
      <c r="D16" s="56"/>
      <c r="E16" s="56"/>
      <c r="F16" s="12">
        <f>SUM(F5:F15)</f>
        <v>711150.07663999998</v>
      </c>
    </row>
    <row r="17" spans="1:6">
      <c r="A17" s="13"/>
      <c r="B17" s="14"/>
      <c r="C17" s="14"/>
      <c r="D17" s="14"/>
      <c r="E17" s="14"/>
      <c r="F17" s="15"/>
    </row>
    <row r="18" spans="1:6">
      <c r="A18" s="13"/>
      <c r="B18" s="14"/>
      <c r="C18" s="14"/>
      <c r="D18" s="14"/>
      <c r="E18" s="14"/>
      <c r="F18" s="15"/>
    </row>
    <row r="19" spans="1:6" ht="41.25" customHeight="1">
      <c r="B19" s="57" t="s">
        <v>42</v>
      </c>
      <c r="C19" s="57"/>
      <c r="D19" s="57"/>
      <c r="E19" s="57"/>
      <c r="F19" s="57"/>
    </row>
  </sheetData>
  <mergeCells count="5">
    <mergeCell ref="A1:F1"/>
    <mergeCell ref="A2:F2"/>
    <mergeCell ref="A3:F3"/>
    <mergeCell ref="B16:E16"/>
    <mergeCell ref="B19:F19"/>
  </mergeCells>
  <pageMargins left="0.16" right="0.15"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dimension ref="A1:G24"/>
  <sheetViews>
    <sheetView topLeftCell="A13" workbookViewId="0">
      <selection activeCell="F21" sqref="F21"/>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185</v>
      </c>
      <c r="B3" s="55"/>
      <c r="C3" s="55"/>
      <c r="D3" s="55"/>
      <c r="E3" s="55"/>
      <c r="F3" s="55"/>
      <c r="G3" s="2"/>
    </row>
    <row r="4" spans="1:7">
      <c r="A4" s="3" t="s">
        <v>3</v>
      </c>
      <c r="B4" s="3" t="s">
        <v>4</v>
      </c>
      <c r="C4" s="3" t="s">
        <v>5</v>
      </c>
      <c r="D4" s="3" t="s">
        <v>6</v>
      </c>
      <c r="E4" s="3" t="s">
        <v>7</v>
      </c>
      <c r="F4" s="3" t="s">
        <v>8</v>
      </c>
    </row>
    <row r="5" spans="1:7" ht="21">
      <c r="A5" s="4">
        <v>1</v>
      </c>
      <c r="B5" s="4" t="s">
        <v>132</v>
      </c>
      <c r="C5" s="4">
        <v>3</v>
      </c>
      <c r="D5" s="4" t="s">
        <v>10</v>
      </c>
      <c r="E5" s="4">
        <v>243.53</v>
      </c>
      <c r="F5" s="4">
        <f>E5*C5</f>
        <v>730.59</v>
      </c>
    </row>
    <row r="6" spans="1:7" ht="21">
      <c r="A6" s="4" t="s">
        <v>120</v>
      </c>
      <c r="B6" s="4" t="s">
        <v>162</v>
      </c>
      <c r="C6" s="4">
        <v>1.4159999999999999</v>
      </c>
      <c r="D6" s="4" t="s">
        <v>13</v>
      </c>
      <c r="E6" s="4">
        <v>536.42999999999995</v>
      </c>
      <c r="F6" s="4">
        <f>E6*C6</f>
        <v>759.58487999999988</v>
      </c>
    </row>
    <row r="7" spans="1:7" ht="114.75">
      <c r="A7" s="4" t="s">
        <v>11</v>
      </c>
      <c r="B7" s="5" t="s">
        <v>12</v>
      </c>
      <c r="C7" s="6">
        <v>75.62</v>
      </c>
      <c r="D7" s="7" t="s">
        <v>13</v>
      </c>
      <c r="E7" s="7">
        <v>112.53</v>
      </c>
      <c r="F7" s="4">
        <f t="shared" ref="F7:F20" si="0">E7*C7</f>
        <v>8509.5186000000012</v>
      </c>
    </row>
    <row r="8" spans="1:7" ht="89.25">
      <c r="A8" s="4" t="s">
        <v>14</v>
      </c>
      <c r="B8" s="8" t="s">
        <v>15</v>
      </c>
      <c r="C8" s="6">
        <v>7.09</v>
      </c>
      <c r="D8" s="7" t="s">
        <v>16</v>
      </c>
      <c r="E8" s="7">
        <v>228.47</v>
      </c>
      <c r="F8" s="4">
        <f t="shared" si="0"/>
        <v>1619.8523</v>
      </c>
    </row>
    <row r="9" spans="1:7" ht="63.75">
      <c r="A9" s="4" t="s">
        <v>17</v>
      </c>
      <c r="B9" s="5" t="s">
        <v>18</v>
      </c>
      <c r="C9" s="6">
        <v>11.9</v>
      </c>
      <c r="D9" s="7" t="s">
        <v>16</v>
      </c>
      <c r="E9" s="7">
        <v>1191.77</v>
      </c>
      <c r="F9" s="4">
        <f t="shared" si="0"/>
        <v>14182.063</v>
      </c>
    </row>
    <row r="10" spans="1:7" ht="102">
      <c r="A10" s="4" t="s">
        <v>163</v>
      </c>
      <c r="B10" s="5" t="s">
        <v>20</v>
      </c>
      <c r="C10" s="6">
        <v>10</v>
      </c>
      <c r="D10" s="7" t="s">
        <v>16</v>
      </c>
      <c r="E10" s="7">
        <v>5913.66</v>
      </c>
      <c r="F10" s="6">
        <f>E10*C10</f>
        <v>59136.6</v>
      </c>
    </row>
    <row r="11" spans="1:7" ht="89.25">
      <c r="A11" s="4" t="s">
        <v>71</v>
      </c>
      <c r="B11" s="5" t="s">
        <v>22</v>
      </c>
      <c r="C11" s="6">
        <v>31.15</v>
      </c>
      <c r="D11" s="7" t="s">
        <v>16</v>
      </c>
      <c r="E11" s="7">
        <v>2788.17</v>
      </c>
      <c r="F11" s="6">
        <f t="shared" si="0"/>
        <v>86851.495500000005</v>
      </c>
    </row>
    <row r="12" spans="1:7" ht="63.75">
      <c r="A12" s="9" t="s">
        <v>72</v>
      </c>
      <c r="B12" s="5" t="s">
        <v>24</v>
      </c>
      <c r="C12" s="6">
        <v>210.7808</v>
      </c>
      <c r="D12" s="7" t="s">
        <v>25</v>
      </c>
      <c r="E12" s="7">
        <v>259.29000000000002</v>
      </c>
      <c r="F12" s="6">
        <f>E12*C12</f>
        <v>54653.353632000006</v>
      </c>
    </row>
    <row r="13" spans="1:7" ht="102">
      <c r="A13" s="9" t="s">
        <v>164</v>
      </c>
      <c r="B13" s="5" t="s">
        <v>27</v>
      </c>
      <c r="C13" s="6">
        <v>0.94401999999999997</v>
      </c>
      <c r="D13" s="7" t="s">
        <v>16</v>
      </c>
      <c r="E13" s="7">
        <v>6219.21</v>
      </c>
      <c r="F13" s="6">
        <f t="shared" si="0"/>
        <v>5871.0586241999999</v>
      </c>
    </row>
    <row r="14" spans="1:7" ht="89.25">
      <c r="A14" s="9" t="s">
        <v>165</v>
      </c>
      <c r="B14" s="5" t="s">
        <v>29</v>
      </c>
      <c r="C14" s="6">
        <v>0.1</v>
      </c>
      <c r="D14" s="7" t="s">
        <v>30</v>
      </c>
      <c r="E14" s="7">
        <v>53433.91</v>
      </c>
      <c r="F14" s="6">
        <f t="shared" si="0"/>
        <v>5343.3910000000005</v>
      </c>
    </row>
    <row r="15" spans="1:7" ht="18.75">
      <c r="A15" s="4">
        <v>12</v>
      </c>
      <c r="B15" s="10" t="s">
        <v>31</v>
      </c>
      <c r="C15" s="6"/>
      <c r="D15" s="7"/>
      <c r="E15" s="7"/>
      <c r="F15" s="6"/>
    </row>
    <row r="16" spans="1:7" ht="15.75">
      <c r="A16" s="4" t="s">
        <v>32</v>
      </c>
      <c r="B16" s="5" t="s">
        <v>145</v>
      </c>
      <c r="C16" s="6">
        <v>7.09</v>
      </c>
      <c r="D16" s="7" t="s">
        <v>16</v>
      </c>
      <c r="E16" s="7">
        <v>377.8</v>
      </c>
      <c r="F16" s="6">
        <f t="shared" si="0"/>
        <v>2678.6019999999999</v>
      </c>
    </row>
    <row r="17" spans="1:6" ht="15.75">
      <c r="A17" s="4" t="s">
        <v>34</v>
      </c>
      <c r="B17" s="5" t="s">
        <v>92</v>
      </c>
      <c r="C17" s="6">
        <v>20.50498</v>
      </c>
      <c r="D17" s="7" t="s">
        <v>16</v>
      </c>
      <c r="E17" s="7">
        <v>788.13</v>
      </c>
      <c r="F17" s="6">
        <f t="shared" si="0"/>
        <v>16160.589887399999</v>
      </c>
    </row>
    <row r="18" spans="1:6" ht="15.75">
      <c r="A18" s="4" t="s">
        <v>36</v>
      </c>
      <c r="B18" s="5" t="s">
        <v>97</v>
      </c>
      <c r="C18" s="6">
        <v>43.053260000000002</v>
      </c>
      <c r="D18" s="7" t="s">
        <v>16</v>
      </c>
      <c r="E18" s="7">
        <v>756.83</v>
      </c>
      <c r="F18" s="6">
        <f t="shared" si="0"/>
        <v>32583.998765800003</v>
      </c>
    </row>
    <row r="19" spans="1:6" ht="15.75">
      <c r="A19" s="4" t="s">
        <v>38</v>
      </c>
      <c r="B19" s="5" t="s">
        <v>94</v>
      </c>
      <c r="C19" s="6">
        <v>9.81</v>
      </c>
      <c r="D19" s="7" t="s">
        <v>16</v>
      </c>
      <c r="E19" s="7">
        <v>482.26</v>
      </c>
      <c r="F19" s="6">
        <f t="shared" si="0"/>
        <v>4730.9706000000006</v>
      </c>
    </row>
    <row r="20" spans="1:6" ht="15.75">
      <c r="A20" s="4" t="s">
        <v>40</v>
      </c>
      <c r="B20" s="5" t="s">
        <v>41</v>
      </c>
      <c r="C20" s="6">
        <v>75.62</v>
      </c>
      <c r="D20" s="7" t="s">
        <v>16</v>
      </c>
      <c r="E20" s="7">
        <v>167.71</v>
      </c>
      <c r="F20" s="6">
        <f t="shared" si="0"/>
        <v>12682.230200000002</v>
      </c>
    </row>
    <row r="21" spans="1:6">
      <c r="A21" s="11"/>
      <c r="B21" s="56"/>
      <c r="C21" s="56"/>
      <c r="D21" s="56"/>
      <c r="E21" s="56"/>
      <c r="F21" s="12">
        <f>SUM(F5:F20)</f>
        <v>306493.89898940001</v>
      </c>
    </row>
    <row r="22" spans="1:6">
      <c r="A22" s="13"/>
      <c r="B22" s="14"/>
      <c r="C22" s="14"/>
      <c r="D22" s="14"/>
      <c r="E22" s="14"/>
      <c r="F22" s="15"/>
    </row>
    <row r="23" spans="1:6">
      <c r="A23" s="13"/>
      <c r="B23" s="14"/>
      <c r="C23" s="14"/>
      <c r="D23" s="14"/>
      <c r="E23" s="14"/>
      <c r="F23" s="15"/>
    </row>
    <row r="24" spans="1:6" ht="41.25" customHeight="1">
      <c r="B24" s="57" t="s">
        <v>42</v>
      </c>
      <c r="C24" s="57"/>
      <c r="D24" s="57"/>
      <c r="E24" s="57"/>
      <c r="F24" s="57"/>
    </row>
  </sheetData>
  <mergeCells count="5">
    <mergeCell ref="A1:F1"/>
    <mergeCell ref="A2:F2"/>
    <mergeCell ref="A3:F3"/>
    <mergeCell ref="B21:E21"/>
    <mergeCell ref="B24:F24"/>
  </mergeCells>
  <pageMargins left="0.18" right="0.15"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I23"/>
  <sheetViews>
    <sheetView topLeftCell="A10" workbookViewId="0">
      <selection activeCell="F18" sqref="F18"/>
    </sheetView>
  </sheetViews>
  <sheetFormatPr defaultRowHeight="15"/>
  <cols>
    <col min="1" max="1" width="7.7109375" customWidth="1"/>
    <col min="2" max="2" width="45" customWidth="1"/>
    <col min="3" max="3" width="9.85546875" customWidth="1"/>
    <col min="4" max="4" width="7.42578125" customWidth="1"/>
    <col min="5" max="5" width="9.7109375" customWidth="1"/>
    <col min="6" max="6" width="15" customWidth="1"/>
  </cols>
  <sheetData>
    <row r="1" spans="1:9" ht="21">
      <c r="A1" s="58" t="s">
        <v>0</v>
      </c>
      <c r="B1" s="58"/>
      <c r="C1" s="58"/>
      <c r="D1" s="58"/>
      <c r="E1" s="58"/>
      <c r="F1" s="58"/>
      <c r="G1" s="21"/>
      <c r="H1" s="21"/>
      <c r="I1" s="21"/>
    </row>
    <row r="2" spans="1:9" ht="18.75">
      <c r="A2" s="58" t="s">
        <v>1</v>
      </c>
      <c r="B2" s="58"/>
      <c r="C2" s="58"/>
      <c r="D2" s="58"/>
      <c r="E2" s="58"/>
      <c r="F2" s="58"/>
      <c r="G2" s="1"/>
      <c r="H2" s="1"/>
      <c r="I2" s="1"/>
    </row>
    <row r="3" spans="1:9" ht="35.25" customHeight="1">
      <c r="A3" s="59" t="s">
        <v>73</v>
      </c>
      <c r="B3" s="59"/>
      <c r="C3" s="59"/>
      <c r="D3" s="59"/>
      <c r="E3" s="59"/>
      <c r="F3" s="59"/>
      <c r="G3" s="22"/>
      <c r="H3" s="22"/>
    </row>
    <row r="4" spans="1:9">
      <c r="A4" s="3" t="s">
        <v>3</v>
      </c>
      <c r="B4" s="3" t="s">
        <v>4</v>
      </c>
      <c r="C4" s="23" t="s">
        <v>58</v>
      </c>
      <c r="D4" s="23" t="s">
        <v>74</v>
      </c>
      <c r="E4" s="23" t="s">
        <v>75</v>
      </c>
      <c r="F4" s="23" t="s">
        <v>76</v>
      </c>
    </row>
    <row r="5" spans="1:9" ht="21">
      <c r="A5" s="24">
        <v>1</v>
      </c>
      <c r="B5" s="25" t="s">
        <v>77</v>
      </c>
      <c r="C5" s="6">
        <v>1</v>
      </c>
      <c r="D5" s="26" t="s">
        <v>10</v>
      </c>
      <c r="E5" s="26">
        <v>243.77</v>
      </c>
      <c r="F5" s="6">
        <f>E5*C5</f>
        <v>243.77</v>
      </c>
    </row>
    <row r="6" spans="1:9" ht="94.5">
      <c r="A6" s="4" t="s">
        <v>11</v>
      </c>
      <c r="B6" s="27" t="s">
        <v>12</v>
      </c>
      <c r="C6" s="7">
        <v>28.46</v>
      </c>
      <c r="D6" s="7" t="s">
        <v>16</v>
      </c>
      <c r="E6" s="7">
        <v>112.53</v>
      </c>
      <c r="F6" s="6">
        <f t="shared" ref="F6:F17" si="0">E6*C6</f>
        <v>3202.6038000000003</v>
      </c>
    </row>
    <row r="7" spans="1:9" ht="63">
      <c r="A7" s="4" t="s">
        <v>14</v>
      </c>
      <c r="B7" s="28" t="s">
        <v>15</v>
      </c>
      <c r="C7" s="7">
        <v>10.62</v>
      </c>
      <c r="D7" s="7" t="s">
        <v>16</v>
      </c>
      <c r="E7" s="7">
        <v>228.47</v>
      </c>
      <c r="F7" s="6">
        <f>E7*C7</f>
        <v>2426.3514</v>
      </c>
    </row>
    <row r="8" spans="1:9" ht="52.5">
      <c r="A8" s="4" t="s">
        <v>17</v>
      </c>
      <c r="B8" s="27" t="s">
        <v>18</v>
      </c>
      <c r="C8" s="7">
        <v>17.71</v>
      </c>
      <c r="D8" s="7" t="s">
        <v>16</v>
      </c>
      <c r="E8" s="7">
        <v>1191.77</v>
      </c>
      <c r="F8" s="6">
        <f t="shared" si="0"/>
        <v>21106.2467</v>
      </c>
    </row>
    <row r="9" spans="1:9" ht="75" customHeight="1">
      <c r="A9" s="4" t="s">
        <v>78</v>
      </c>
      <c r="B9" s="27" t="s">
        <v>70</v>
      </c>
      <c r="C9" s="7">
        <v>21.24</v>
      </c>
      <c r="D9" s="7" t="s">
        <v>16</v>
      </c>
      <c r="E9" s="7">
        <v>6543.32</v>
      </c>
      <c r="F9" s="6">
        <f t="shared" si="0"/>
        <v>138980.11679999999</v>
      </c>
    </row>
    <row r="10" spans="1:9" ht="94.5">
      <c r="A10" s="4" t="s">
        <v>79</v>
      </c>
      <c r="B10" s="29" t="s">
        <v>80</v>
      </c>
      <c r="C10" s="7">
        <v>4.25</v>
      </c>
      <c r="D10" s="7" t="s">
        <v>81</v>
      </c>
      <c r="E10" s="7">
        <v>223.97</v>
      </c>
      <c r="F10" s="6">
        <f>E10*C10</f>
        <v>951.87249999999995</v>
      </c>
    </row>
    <row r="11" spans="1:9">
      <c r="A11" s="4">
        <v>7</v>
      </c>
      <c r="B11" s="30" t="s">
        <v>82</v>
      </c>
      <c r="C11" s="7"/>
      <c r="D11" s="7"/>
      <c r="E11" s="7"/>
      <c r="F11" s="6"/>
    </row>
    <row r="12" spans="1:9" ht="15.75">
      <c r="A12" s="4" t="s">
        <v>32</v>
      </c>
      <c r="B12" s="5" t="s">
        <v>83</v>
      </c>
      <c r="C12" s="7">
        <v>14.84</v>
      </c>
      <c r="D12" s="7" t="s">
        <v>16</v>
      </c>
      <c r="E12" s="7">
        <v>364.32</v>
      </c>
      <c r="F12" s="6">
        <f t="shared" ref="F12" si="1">E12*C12</f>
        <v>5406.5087999999996</v>
      </c>
    </row>
    <row r="13" spans="1:9" ht="15.75">
      <c r="A13" s="4" t="s">
        <v>34</v>
      </c>
      <c r="B13" s="5" t="s">
        <v>84</v>
      </c>
      <c r="C13" s="7">
        <v>9.1300000000000008</v>
      </c>
      <c r="D13" s="7" t="s">
        <v>16</v>
      </c>
      <c r="E13" s="7">
        <v>788.13</v>
      </c>
      <c r="F13" s="6">
        <f t="shared" si="0"/>
        <v>7195.6269000000002</v>
      </c>
    </row>
    <row r="14" spans="1:9" ht="15.75">
      <c r="A14" s="4" t="s">
        <v>36</v>
      </c>
      <c r="B14" s="5" t="s">
        <v>85</v>
      </c>
      <c r="C14" s="7">
        <v>17.71</v>
      </c>
      <c r="D14" s="7" t="s">
        <v>16</v>
      </c>
      <c r="E14" s="7">
        <v>756.83</v>
      </c>
      <c r="F14" s="6">
        <f t="shared" si="0"/>
        <v>13403.459300000002</v>
      </c>
    </row>
    <row r="15" spans="1:9" ht="17.25" customHeight="1">
      <c r="A15" s="4" t="s">
        <v>38</v>
      </c>
      <c r="B15" s="5" t="s">
        <v>86</v>
      </c>
      <c r="C15" s="7">
        <v>18.27</v>
      </c>
      <c r="D15" s="7" t="s">
        <v>16</v>
      </c>
      <c r="E15" s="7">
        <v>482.26</v>
      </c>
      <c r="F15" s="6">
        <f t="shared" si="0"/>
        <v>8810.8901999999998</v>
      </c>
    </row>
    <row r="16" spans="1:9" ht="17.25" customHeight="1">
      <c r="A16" s="4" t="s">
        <v>87</v>
      </c>
      <c r="B16" s="5" t="s">
        <v>88</v>
      </c>
      <c r="C16" s="7">
        <v>4.25</v>
      </c>
      <c r="D16" s="7" t="s">
        <v>16</v>
      </c>
      <c r="E16" s="7">
        <v>319.24</v>
      </c>
      <c r="F16" s="6">
        <f t="shared" si="0"/>
        <v>1356.77</v>
      </c>
    </row>
    <row r="17" spans="1:6" ht="17.25" customHeight="1">
      <c r="A17" s="4" t="s">
        <v>40</v>
      </c>
      <c r="B17" s="5" t="s">
        <v>41</v>
      </c>
      <c r="C17" s="7">
        <v>28.46</v>
      </c>
      <c r="D17" s="7" t="s">
        <v>16</v>
      </c>
      <c r="E17" s="7">
        <v>167.71</v>
      </c>
      <c r="F17" s="6">
        <f t="shared" si="0"/>
        <v>4773.0266000000001</v>
      </c>
    </row>
    <row r="18" spans="1:6" s="13" customFormat="1" ht="23.25" customHeight="1">
      <c r="A18" s="31"/>
      <c r="B18" s="32"/>
      <c r="C18" s="60"/>
      <c r="D18" s="60"/>
      <c r="E18" s="61"/>
      <c r="F18" s="33">
        <f>SUM(F5:F17)</f>
        <v>207857.24299999999</v>
      </c>
    </row>
    <row r="19" spans="1:6" ht="85.5" customHeight="1">
      <c r="B19" s="57" t="s">
        <v>89</v>
      </c>
      <c r="C19" s="57"/>
      <c r="D19" s="57"/>
      <c r="E19" s="57"/>
      <c r="F19" s="57"/>
    </row>
    <row r="20" spans="1:6">
      <c r="E20" s="34"/>
    </row>
    <row r="23" spans="1:6" ht="15.75" customHeight="1"/>
  </sheetData>
  <mergeCells count="5">
    <mergeCell ref="A1:F1"/>
    <mergeCell ref="A2:F2"/>
    <mergeCell ref="A3:F3"/>
    <mergeCell ref="C18:E18"/>
    <mergeCell ref="B19:F19"/>
  </mergeCells>
  <pageMargins left="0.16" right="0.15"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dimension ref="A1:G24"/>
  <sheetViews>
    <sheetView workbookViewId="0">
      <selection activeCell="F22" sqref="F22"/>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161</v>
      </c>
      <c r="B3" s="55"/>
      <c r="C3" s="55"/>
      <c r="D3" s="55"/>
      <c r="E3" s="55"/>
      <c r="F3" s="55"/>
      <c r="G3" s="2"/>
    </row>
    <row r="4" spans="1:7">
      <c r="A4" s="3" t="s">
        <v>3</v>
      </c>
      <c r="B4" s="3" t="s">
        <v>4</v>
      </c>
      <c r="C4" s="3" t="s">
        <v>5</v>
      </c>
      <c r="D4" s="3" t="s">
        <v>6</v>
      </c>
      <c r="E4" s="3" t="s">
        <v>7</v>
      </c>
      <c r="F4" s="3" t="s">
        <v>8</v>
      </c>
    </row>
    <row r="5" spans="1:7" ht="21">
      <c r="A5" s="4">
        <v>1</v>
      </c>
      <c r="B5" s="4" t="s">
        <v>132</v>
      </c>
      <c r="C5" s="4">
        <v>3</v>
      </c>
      <c r="D5" s="4" t="s">
        <v>10</v>
      </c>
      <c r="E5" s="4">
        <v>243.53</v>
      </c>
      <c r="F5" s="4">
        <f>E5*C5</f>
        <v>730.59</v>
      </c>
    </row>
    <row r="6" spans="1:7" ht="21">
      <c r="A6" s="4" t="s">
        <v>120</v>
      </c>
      <c r="B6" s="4" t="s">
        <v>162</v>
      </c>
      <c r="C6" s="4">
        <v>1.4104300000000001</v>
      </c>
      <c r="D6" s="4" t="s">
        <v>13</v>
      </c>
      <c r="E6" s="4">
        <v>536.42999999999995</v>
      </c>
      <c r="F6" s="4">
        <f>E6*C6</f>
        <v>756.59696489999999</v>
      </c>
    </row>
    <row r="7" spans="1:7" ht="114.75">
      <c r="A7" s="4" t="s">
        <v>11</v>
      </c>
      <c r="B7" s="5" t="s">
        <v>12</v>
      </c>
      <c r="C7" s="6">
        <v>75.62</v>
      </c>
      <c r="D7" s="7" t="s">
        <v>13</v>
      </c>
      <c r="E7" s="7">
        <v>112.53</v>
      </c>
      <c r="F7" s="4">
        <f t="shared" ref="F7:F20" si="0">E7*C7</f>
        <v>8509.5186000000012</v>
      </c>
    </row>
    <row r="8" spans="1:7" ht="89.25">
      <c r="A8" s="4" t="s">
        <v>14</v>
      </c>
      <c r="B8" s="8" t="s">
        <v>15</v>
      </c>
      <c r="C8" s="6">
        <v>7.09</v>
      </c>
      <c r="D8" s="7" t="s">
        <v>16</v>
      </c>
      <c r="E8" s="7">
        <v>228.47</v>
      </c>
      <c r="F8" s="4">
        <f t="shared" si="0"/>
        <v>1619.8523</v>
      </c>
    </row>
    <row r="9" spans="1:7" ht="63.75">
      <c r="A9" s="4" t="s">
        <v>17</v>
      </c>
      <c r="B9" s="5" t="s">
        <v>18</v>
      </c>
      <c r="C9" s="6">
        <v>11.9</v>
      </c>
      <c r="D9" s="7" t="s">
        <v>16</v>
      </c>
      <c r="E9" s="7">
        <v>1191.77</v>
      </c>
      <c r="F9" s="4">
        <f t="shared" si="0"/>
        <v>14182.063</v>
      </c>
    </row>
    <row r="10" spans="1:7" ht="102">
      <c r="A10" s="4" t="s">
        <v>163</v>
      </c>
      <c r="B10" s="5" t="s">
        <v>20</v>
      </c>
      <c r="C10" s="6">
        <v>10</v>
      </c>
      <c r="D10" s="7" t="s">
        <v>16</v>
      </c>
      <c r="E10" s="7">
        <v>5913.66</v>
      </c>
      <c r="F10" s="6">
        <f t="shared" si="0"/>
        <v>59136.6</v>
      </c>
    </row>
    <row r="11" spans="1:7" ht="89.25">
      <c r="A11" s="4" t="s">
        <v>71</v>
      </c>
      <c r="B11" s="5" t="s">
        <v>22</v>
      </c>
      <c r="C11" s="6">
        <v>31.15</v>
      </c>
      <c r="D11" s="7" t="s">
        <v>16</v>
      </c>
      <c r="E11" s="7">
        <v>2788.17</v>
      </c>
      <c r="F11" s="6">
        <f t="shared" si="0"/>
        <v>86851.495500000005</v>
      </c>
    </row>
    <row r="12" spans="1:7" ht="63.75">
      <c r="A12" s="9" t="s">
        <v>72</v>
      </c>
      <c r="B12" s="5" t="s">
        <v>24</v>
      </c>
      <c r="C12" s="6">
        <v>210.7808</v>
      </c>
      <c r="D12" s="7" t="s">
        <v>25</v>
      </c>
      <c r="E12" s="7">
        <v>259.29000000000002</v>
      </c>
      <c r="F12" s="6">
        <f>E12*C12</f>
        <v>54653.353632000006</v>
      </c>
    </row>
    <row r="13" spans="1:7" ht="102">
      <c r="A13" s="9" t="s">
        <v>164</v>
      </c>
      <c r="B13" s="5" t="s">
        <v>27</v>
      </c>
      <c r="C13" s="6">
        <v>0.94401999999999997</v>
      </c>
      <c r="D13" s="7" t="s">
        <v>16</v>
      </c>
      <c r="E13" s="7">
        <v>6219.21</v>
      </c>
      <c r="F13" s="6">
        <f t="shared" si="0"/>
        <v>5871.0586241999999</v>
      </c>
    </row>
    <row r="14" spans="1:7" ht="89.25">
      <c r="A14" s="9" t="s">
        <v>165</v>
      </c>
      <c r="B14" s="5" t="s">
        <v>29</v>
      </c>
      <c r="C14" s="6">
        <v>0.1</v>
      </c>
      <c r="D14" s="7" t="s">
        <v>30</v>
      </c>
      <c r="E14" s="7">
        <v>53433.91</v>
      </c>
      <c r="F14" s="6">
        <f t="shared" si="0"/>
        <v>5343.3910000000005</v>
      </c>
    </row>
    <row r="15" spans="1:7" ht="18.75">
      <c r="A15" s="4">
        <v>12</v>
      </c>
      <c r="B15" s="10" t="s">
        <v>31</v>
      </c>
      <c r="C15" s="6"/>
      <c r="D15" s="7"/>
      <c r="E15" s="7"/>
      <c r="F15" s="6"/>
    </row>
    <row r="16" spans="1:7" ht="15.75">
      <c r="A16" s="4" t="s">
        <v>32</v>
      </c>
      <c r="B16" s="5" t="s">
        <v>145</v>
      </c>
      <c r="C16" s="6">
        <v>7.09</v>
      </c>
      <c r="D16" s="7" t="s">
        <v>16</v>
      </c>
      <c r="E16" s="7">
        <v>377.8</v>
      </c>
      <c r="F16" s="6">
        <f t="shared" si="0"/>
        <v>2678.6019999999999</v>
      </c>
    </row>
    <row r="17" spans="1:6" ht="15.75">
      <c r="A17" s="4" t="s">
        <v>34</v>
      </c>
      <c r="B17" s="5" t="s">
        <v>92</v>
      </c>
      <c r="C17" s="6">
        <v>20.50498</v>
      </c>
      <c r="D17" s="7" t="s">
        <v>16</v>
      </c>
      <c r="E17" s="7">
        <v>788.13</v>
      </c>
      <c r="F17" s="6">
        <f t="shared" si="0"/>
        <v>16160.589887399999</v>
      </c>
    </row>
    <row r="18" spans="1:6" ht="15.75">
      <c r="A18" s="4" t="s">
        <v>36</v>
      </c>
      <c r="B18" s="5" t="s">
        <v>97</v>
      </c>
      <c r="C18" s="6">
        <v>43.053260000000002</v>
      </c>
      <c r="D18" s="7" t="s">
        <v>16</v>
      </c>
      <c r="E18" s="7">
        <v>756.83</v>
      </c>
      <c r="F18" s="6">
        <f t="shared" si="0"/>
        <v>32583.998765800003</v>
      </c>
    </row>
    <row r="19" spans="1:6" ht="15.75">
      <c r="A19" s="4" t="s">
        <v>38</v>
      </c>
      <c r="B19" s="5" t="s">
        <v>94</v>
      </c>
      <c r="C19" s="6">
        <v>9.81</v>
      </c>
      <c r="D19" s="7" t="s">
        <v>16</v>
      </c>
      <c r="E19" s="7">
        <v>482.26</v>
      </c>
      <c r="F19" s="6">
        <f t="shared" si="0"/>
        <v>4730.9706000000006</v>
      </c>
    </row>
    <row r="20" spans="1:6" ht="15.75">
      <c r="A20" s="4" t="s">
        <v>40</v>
      </c>
      <c r="B20" s="5" t="s">
        <v>41</v>
      </c>
      <c r="C20" s="6">
        <v>75.62</v>
      </c>
      <c r="D20" s="7" t="s">
        <v>16</v>
      </c>
      <c r="E20" s="7">
        <v>167.71</v>
      </c>
      <c r="F20" s="6">
        <f t="shared" si="0"/>
        <v>12682.230200000002</v>
      </c>
    </row>
    <row r="21" spans="1:6">
      <c r="A21" s="11"/>
      <c r="B21" s="56"/>
      <c r="C21" s="56"/>
      <c r="D21" s="56"/>
      <c r="E21" s="56"/>
      <c r="F21" s="12">
        <f>SUM(F5:F20)</f>
        <v>306490.91107430006</v>
      </c>
    </row>
    <row r="22" spans="1:6">
      <c r="A22" s="13"/>
      <c r="B22" s="14"/>
      <c r="C22" s="14"/>
      <c r="D22" s="14"/>
      <c r="E22" s="14"/>
      <c r="F22" s="15"/>
    </row>
    <row r="23" spans="1:6">
      <c r="A23" s="13"/>
      <c r="B23" s="14"/>
      <c r="C23" s="14"/>
      <c r="D23" s="14"/>
      <c r="E23" s="14"/>
      <c r="F23" s="15"/>
    </row>
    <row r="24" spans="1:6" ht="41.25" customHeight="1">
      <c r="B24" s="57" t="s">
        <v>42</v>
      </c>
      <c r="C24" s="57"/>
      <c r="D24" s="57"/>
      <c r="E24" s="57"/>
      <c r="F24" s="57"/>
    </row>
  </sheetData>
  <mergeCells count="5">
    <mergeCell ref="A1:F1"/>
    <mergeCell ref="A2:F2"/>
    <mergeCell ref="A3:F3"/>
    <mergeCell ref="B21:E21"/>
    <mergeCell ref="B24:F24"/>
  </mergeCells>
  <pageMargins left="0.16" right="0.15"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dimension ref="A1:G21"/>
  <sheetViews>
    <sheetView topLeftCell="A10"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4.5" customHeight="1">
      <c r="A3" s="55" t="s">
        <v>98</v>
      </c>
      <c r="B3" s="55"/>
      <c r="C3" s="55"/>
      <c r="D3" s="55"/>
      <c r="E3" s="55"/>
      <c r="F3" s="55"/>
      <c r="G3" s="2"/>
    </row>
    <row r="4" spans="1:7">
      <c r="A4" s="3" t="s">
        <v>3</v>
      </c>
      <c r="B4" s="3" t="s">
        <v>4</v>
      </c>
      <c r="C4" s="3" t="s">
        <v>5</v>
      </c>
      <c r="D4" s="3" t="s">
        <v>6</v>
      </c>
      <c r="E4" s="3" t="s">
        <v>7</v>
      </c>
      <c r="F4" s="3" t="s">
        <v>8</v>
      </c>
    </row>
    <row r="5" spans="1:7" ht="114.75">
      <c r="A5" s="4" t="s">
        <v>44</v>
      </c>
      <c r="B5" s="5" t="s">
        <v>12</v>
      </c>
      <c r="C5" s="6">
        <v>25.43</v>
      </c>
      <c r="D5" s="7" t="s">
        <v>13</v>
      </c>
      <c r="E5" s="7">
        <v>112.53</v>
      </c>
      <c r="F5" s="36">
        <f t="shared" ref="F5:F14" si="0">E5*C5</f>
        <v>2861.6379000000002</v>
      </c>
    </row>
    <row r="6" spans="1:7" ht="89.25">
      <c r="A6" s="4" t="s">
        <v>45</v>
      </c>
      <c r="B6" s="8" t="s">
        <v>15</v>
      </c>
      <c r="C6" s="6">
        <v>9.49</v>
      </c>
      <c r="D6" s="7" t="s">
        <v>16</v>
      </c>
      <c r="E6" s="7">
        <v>228.47</v>
      </c>
      <c r="F6" s="36">
        <f t="shared" si="0"/>
        <v>2168.1803</v>
      </c>
    </row>
    <row r="7" spans="1:7" ht="63.75">
      <c r="A7" s="4" t="s">
        <v>46</v>
      </c>
      <c r="B7" s="5" t="s">
        <v>18</v>
      </c>
      <c r="C7" s="6">
        <v>15.94</v>
      </c>
      <c r="D7" s="7" t="s">
        <v>16</v>
      </c>
      <c r="E7" s="7">
        <v>1191.77</v>
      </c>
      <c r="F7" s="36">
        <f t="shared" si="0"/>
        <v>18996.8138</v>
      </c>
    </row>
    <row r="8" spans="1:7" ht="102">
      <c r="A8" s="4" t="s">
        <v>60</v>
      </c>
      <c r="B8" s="5" t="s">
        <v>70</v>
      </c>
      <c r="C8" s="6">
        <v>104.4</v>
      </c>
      <c r="D8" s="7" t="s">
        <v>16</v>
      </c>
      <c r="E8" s="7">
        <v>6543.32</v>
      </c>
      <c r="F8" s="36">
        <f>E8*C8</f>
        <v>683122.60800000001</v>
      </c>
    </row>
    <row r="9" spans="1:7" ht="18.75">
      <c r="A9" s="4">
        <v>5</v>
      </c>
      <c r="B9" s="10" t="s">
        <v>31</v>
      </c>
      <c r="C9" s="6"/>
      <c r="D9" s="7"/>
      <c r="E9" s="7"/>
      <c r="F9" s="36"/>
    </row>
    <row r="10" spans="1:7" ht="15.75">
      <c r="A10" s="4" t="s">
        <v>32</v>
      </c>
      <c r="B10" s="5" t="s">
        <v>52</v>
      </c>
      <c r="C10" s="6">
        <v>9.49</v>
      </c>
      <c r="D10" s="7" t="s">
        <v>16</v>
      </c>
      <c r="E10" s="7">
        <v>404.77</v>
      </c>
      <c r="F10" s="36">
        <f t="shared" si="0"/>
        <v>3841.2673</v>
      </c>
    </row>
    <row r="11" spans="1:7" ht="15.75">
      <c r="A11" s="4" t="s">
        <v>34</v>
      </c>
      <c r="B11" s="5" t="s">
        <v>53</v>
      </c>
      <c r="C11" s="6">
        <v>44.78</v>
      </c>
      <c r="D11" s="7" t="s">
        <v>16</v>
      </c>
      <c r="E11" s="7">
        <v>765.85</v>
      </c>
      <c r="F11" s="36">
        <f t="shared" si="0"/>
        <v>34294.762999999999</v>
      </c>
    </row>
    <row r="12" spans="1:7" ht="15.75">
      <c r="A12" s="4" t="s">
        <v>36</v>
      </c>
      <c r="B12" s="5" t="s">
        <v>62</v>
      </c>
      <c r="C12" s="6">
        <v>15.82</v>
      </c>
      <c r="D12" s="7" t="s">
        <v>16</v>
      </c>
      <c r="E12" s="7">
        <v>730.6</v>
      </c>
      <c r="F12" s="36">
        <f t="shared" si="0"/>
        <v>11558.092000000001</v>
      </c>
    </row>
    <row r="13" spans="1:7" ht="15.75">
      <c r="A13" s="4" t="s">
        <v>38</v>
      </c>
      <c r="B13" s="5" t="s">
        <v>63</v>
      </c>
      <c r="C13" s="6">
        <v>89.56</v>
      </c>
      <c r="D13" s="7" t="s">
        <v>16</v>
      </c>
      <c r="E13" s="7">
        <v>458.72</v>
      </c>
      <c r="F13" s="36">
        <f t="shared" si="0"/>
        <v>41082.963200000006</v>
      </c>
    </row>
    <row r="14" spans="1:7" ht="15.75">
      <c r="A14" s="4" t="s">
        <v>40</v>
      </c>
      <c r="B14" s="5" t="s">
        <v>41</v>
      </c>
      <c r="C14" s="6">
        <v>25.43</v>
      </c>
      <c r="D14" s="7" t="s">
        <v>16</v>
      </c>
      <c r="E14" s="7">
        <v>167.7</v>
      </c>
      <c r="F14" s="36">
        <f t="shared" si="0"/>
        <v>4264.6109999999999</v>
      </c>
    </row>
    <row r="15" spans="1:7">
      <c r="A15" s="11"/>
      <c r="B15" s="56"/>
      <c r="C15" s="56"/>
      <c r="D15" s="56"/>
      <c r="E15" s="56"/>
      <c r="F15" s="12">
        <f>SUM(F5:F14)</f>
        <v>802190.93649999995</v>
      </c>
    </row>
    <row r="16" spans="1:7">
      <c r="A16" s="13"/>
      <c r="B16" s="14"/>
      <c r="C16" s="14"/>
      <c r="D16" s="14"/>
      <c r="E16" s="14"/>
      <c r="F16" s="15"/>
    </row>
    <row r="17" spans="1:6">
      <c r="A17" s="13"/>
      <c r="B17" s="14"/>
      <c r="C17" s="14"/>
      <c r="D17" s="14"/>
      <c r="E17" s="14"/>
      <c r="F17" s="15"/>
    </row>
    <row r="18" spans="1:6" ht="43.5" customHeight="1">
      <c r="B18" s="57" t="s">
        <v>64</v>
      </c>
      <c r="C18" s="57"/>
      <c r="D18" s="57"/>
      <c r="E18" s="57"/>
      <c r="F18" s="57"/>
    </row>
    <row r="21" spans="1:6" ht="41.25" customHeight="1"/>
  </sheetData>
  <mergeCells count="5">
    <mergeCell ref="A1:F1"/>
    <mergeCell ref="A2:F2"/>
    <mergeCell ref="A3:F3"/>
    <mergeCell ref="B15:E15"/>
    <mergeCell ref="B18:F18"/>
  </mergeCells>
  <pageMargins left="0.16" right="0.15"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dimension ref="A1:G20"/>
  <sheetViews>
    <sheetView topLeftCell="A10"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18" customHeight="1">
      <c r="A3" s="55" t="s">
        <v>117</v>
      </c>
      <c r="B3" s="55"/>
      <c r="C3" s="55"/>
      <c r="D3" s="55"/>
      <c r="E3" s="55"/>
      <c r="F3" s="55"/>
      <c r="G3" s="2"/>
    </row>
    <row r="4" spans="1:7">
      <c r="A4" s="3" t="s">
        <v>3</v>
      </c>
      <c r="B4" s="3" t="s">
        <v>4</v>
      </c>
      <c r="C4" s="3" t="s">
        <v>5</v>
      </c>
      <c r="D4" s="3" t="s">
        <v>6</v>
      </c>
      <c r="E4" s="3" t="s">
        <v>7</v>
      </c>
      <c r="F4" s="3" t="s">
        <v>8</v>
      </c>
    </row>
    <row r="5" spans="1:7" ht="25.5">
      <c r="A5" s="7">
        <v>1</v>
      </c>
      <c r="B5" s="5" t="s">
        <v>91</v>
      </c>
      <c r="C5" s="7">
        <v>2</v>
      </c>
      <c r="D5" s="7" t="s">
        <v>10</v>
      </c>
      <c r="E5" s="7">
        <v>243.77</v>
      </c>
      <c r="F5" s="6">
        <f t="shared" ref="F5:F15" si="0">E5*C5</f>
        <v>487.54</v>
      </c>
    </row>
    <row r="6" spans="1:7" ht="114.75">
      <c r="A6" s="4" t="s">
        <v>11</v>
      </c>
      <c r="B6" s="5" t="s">
        <v>12</v>
      </c>
      <c r="C6" s="6">
        <v>27.76</v>
      </c>
      <c r="D6" s="7" t="s">
        <v>13</v>
      </c>
      <c r="E6" s="7">
        <v>112.53</v>
      </c>
      <c r="F6" s="6">
        <f t="shared" si="0"/>
        <v>3123.8328000000001</v>
      </c>
    </row>
    <row r="7" spans="1:7" ht="89.25">
      <c r="A7" s="4" t="s">
        <v>14</v>
      </c>
      <c r="B7" s="8" t="s">
        <v>15</v>
      </c>
      <c r="C7" s="6">
        <v>13.88</v>
      </c>
      <c r="D7" s="7" t="s">
        <v>16</v>
      </c>
      <c r="E7" s="7">
        <v>228.47</v>
      </c>
      <c r="F7" s="6">
        <f t="shared" si="0"/>
        <v>3171.1636000000003</v>
      </c>
    </row>
    <row r="8" spans="1:7" ht="63.75">
      <c r="A8" s="4" t="s">
        <v>17</v>
      </c>
      <c r="B8" s="5" t="s">
        <v>18</v>
      </c>
      <c r="C8" s="6">
        <v>23.32</v>
      </c>
      <c r="D8" s="7" t="s">
        <v>16</v>
      </c>
      <c r="E8" s="7">
        <v>1191.77</v>
      </c>
      <c r="F8" s="6">
        <f t="shared" si="0"/>
        <v>27792.076399999998</v>
      </c>
    </row>
    <row r="9" spans="1:7" ht="102">
      <c r="A9" s="4" t="s">
        <v>78</v>
      </c>
      <c r="B9" s="5" t="s">
        <v>70</v>
      </c>
      <c r="C9" s="35">
        <v>27.76</v>
      </c>
      <c r="D9" s="7" t="s">
        <v>16</v>
      </c>
      <c r="E9" s="7">
        <v>6543.32</v>
      </c>
      <c r="F9" s="6">
        <f t="shared" si="0"/>
        <v>181642.5632</v>
      </c>
    </row>
    <row r="10" spans="1:7" ht="18.75">
      <c r="A10" s="18">
        <v>6</v>
      </c>
      <c r="B10" s="10" t="s">
        <v>31</v>
      </c>
      <c r="C10" s="6"/>
      <c r="D10" s="7"/>
      <c r="E10" s="7"/>
      <c r="F10" s="6"/>
    </row>
    <row r="11" spans="1:7">
      <c r="A11" s="18">
        <v>7</v>
      </c>
      <c r="B11" s="5" t="s">
        <v>52</v>
      </c>
      <c r="C11" s="6">
        <v>13.88</v>
      </c>
      <c r="D11" s="7" t="s">
        <v>13</v>
      </c>
      <c r="E11" s="7">
        <v>404.77</v>
      </c>
      <c r="F11" s="6">
        <f t="shared" si="0"/>
        <v>5618.2075999999997</v>
      </c>
    </row>
    <row r="12" spans="1:7">
      <c r="A12" s="18">
        <v>8</v>
      </c>
      <c r="B12" s="5" t="s">
        <v>92</v>
      </c>
      <c r="C12" s="6">
        <v>11.91</v>
      </c>
      <c r="D12" s="7" t="s">
        <v>13</v>
      </c>
      <c r="E12" s="7">
        <v>765.85</v>
      </c>
      <c r="F12" s="6">
        <f t="shared" si="0"/>
        <v>9121.2735000000011</v>
      </c>
    </row>
    <row r="13" spans="1:7">
      <c r="A13" s="18">
        <v>9</v>
      </c>
      <c r="B13" s="5" t="s">
        <v>54</v>
      </c>
      <c r="C13" s="6">
        <v>23.32</v>
      </c>
      <c r="D13" s="7" t="s">
        <v>13</v>
      </c>
      <c r="E13" s="7">
        <v>730.6</v>
      </c>
      <c r="F13" s="6">
        <f t="shared" si="0"/>
        <v>17037.592000000001</v>
      </c>
    </row>
    <row r="14" spans="1:7">
      <c r="A14" s="18" t="s">
        <v>93</v>
      </c>
      <c r="B14" s="5" t="s">
        <v>94</v>
      </c>
      <c r="C14" s="6">
        <v>23.82</v>
      </c>
      <c r="D14" s="7" t="s">
        <v>13</v>
      </c>
      <c r="E14" s="7">
        <v>458.72</v>
      </c>
      <c r="F14" s="6">
        <f t="shared" si="0"/>
        <v>10926.7104</v>
      </c>
    </row>
    <row r="15" spans="1:7">
      <c r="A15" s="18">
        <v>11</v>
      </c>
      <c r="B15" s="5" t="s">
        <v>56</v>
      </c>
      <c r="C15" s="6">
        <v>27.76</v>
      </c>
      <c r="D15" s="7" t="s">
        <v>13</v>
      </c>
      <c r="E15" s="7">
        <v>167.7</v>
      </c>
      <c r="F15" s="6">
        <f t="shared" si="0"/>
        <v>4655.3519999999999</v>
      </c>
    </row>
    <row r="16" spans="1:7">
      <c r="A16" s="11"/>
      <c r="B16" s="56"/>
      <c r="C16" s="56"/>
      <c r="D16" s="56"/>
      <c r="E16" s="56"/>
      <c r="F16" s="12">
        <f>SUM(F5:F15)</f>
        <v>263576.31150000001</v>
      </c>
    </row>
    <row r="17" spans="1:6">
      <c r="A17" s="13"/>
      <c r="B17" s="14"/>
      <c r="C17" s="14"/>
      <c r="D17" s="14"/>
      <c r="E17" s="14"/>
      <c r="F17" s="15"/>
    </row>
    <row r="18" spans="1:6">
      <c r="A18" s="13"/>
      <c r="B18" s="14"/>
      <c r="C18" s="14"/>
      <c r="D18" s="14"/>
      <c r="E18" s="14"/>
      <c r="F18" s="15"/>
    </row>
    <row r="19" spans="1:6" ht="63.75" customHeight="1">
      <c r="B19" s="57" t="s">
        <v>42</v>
      </c>
      <c r="C19" s="57"/>
      <c r="D19" s="57"/>
      <c r="E19" s="57"/>
      <c r="F19" s="57"/>
    </row>
    <row r="20" spans="1:6" ht="41.25" customHeight="1"/>
  </sheetData>
  <mergeCells count="5">
    <mergeCell ref="A1:F1"/>
    <mergeCell ref="A2:F2"/>
    <mergeCell ref="A3:F3"/>
    <mergeCell ref="B16:E16"/>
    <mergeCell ref="B19:F19"/>
  </mergeCells>
  <pageMargins left="0.24" right="0.18" top="0.5699999999999999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dimension ref="A1:G20"/>
  <sheetViews>
    <sheetView topLeftCell="A7"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18" customHeight="1">
      <c r="A3" s="62" t="s">
        <v>90</v>
      </c>
      <c r="B3" s="63"/>
      <c r="C3" s="63"/>
      <c r="D3" s="63"/>
      <c r="E3" s="63"/>
      <c r="F3" s="64"/>
      <c r="G3" s="2"/>
    </row>
    <row r="4" spans="1:7">
      <c r="A4" s="3" t="s">
        <v>3</v>
      </c>
      <c r="B4" s="3" t="s">
        <v>4</v>
      </c>
      <c r="C4" s="3" t="s">
        <v>5</v>
      </c>
      <c r="D4" s="3" t="s">
        <v>6</v>
      </c>
      <c r="E4" s="3" t="s">
        <v>7</v>
      </c>
      <c r="F4" s="3" t="s">
        <v>8</v>
      </c>
    </row>
    <row r="5" spans="1:7" ht="25.5">
      <c r="A5" s="7">
        <v>1</v>
      </c>
      <c r="B5" s="5" t="s">
        <v>91</v>
      </c>
      <c r="C5" s="7">
        <v>4</v>
      </c>
      <c r="D5" s="7" t="s">
        <v>10</v>
      </c>
      <c r="E5" s="7">
        <v>243.77</v>
      </c>
      <c r="F5" s="6">
        <f t="shared" ref="F5:F15" si="0">E5*C5</f>
        <v>975.08</v>
      </c>
    </row>
    <row r="6" spans="1:7" ht="114.75">
      <c r="A6" s="4" t="s">
        <v>11</v>
      </c>
      <c r="B6" s="5" t="s">
        <v>12</v>
      </c>
      <c r="C6" s="6">
        <v>39.85</v>
      </c>
      <c r="D6" s="7" t="s">
        <v>13</v>
      </c>
      <c r="E6" s="7">
        <v>112.53</v>
      </c>
      <c r="F6" s="6">
        <f t="shared" si="0"/>
        <v>4484.3204999999998</v>
      </c>
    </row>
    <row r="7" spans="1:7" ht="89.25">
      <c r="A7" s="4" t="s">
        <v>14</v>
      </c>
      <c r="B7" s="8" t="s">
        <v>15</v>
      </c>
      <c r="C7" s="6">
        <v>14.87</v>
      </c>
      <c r="D7" s="7" t="s">
        <v>16</v>
      </c>
      <c r="E7" s="7">
        <v>228.47</v>
      </c>
      <c r="F7" s="6">
        <f t="shared" si="0"/>
        <v>3397.3489</v>
      </c>
    </row>
    <row r="8" spans="1:7" ht="63.75">
      <c r="A8" s="4" t="s">
        <v>17</v>
      </c>
      <c r="B8" s="5" t="s">
        <v>18</v>
      </c>
      <c r="C8" s="6">
        <v>24.79</v>
      </c>
      <c r="D8" s="7" t="s">
        <v>16</v>
      </c>
      <c r="E8" s="7">
        <v>1191.77</v>
      </c>
      <c r="F8" s="6">
        <f t="shared" si="0"/>
        <v>29543.978299999999</v>
      </c>
    </row>
    <row r="9" spans="1:7" ht="102">
      <c r="A9" s="4" t="s">
        <v>78</v>
      </c>
      <c r="B9" s="5" t="s">
        <v>70</v>
      </c>
      <c r="C9" s="35">
        <v>29.7</v>
      </c>
      <c r="D9" s="7" t="s">
        <v>16</v>
      </c>
      <c r="E9" s="7">
        <v>6543.32</v>
      </c>
      <c r="F9" s="6">
        <f t="shared" si="0"/>
        <v>194336.60399999999</v>
      </c>
    </row>
    <row r="10" spans="1:7" ht="18.75">
      <c r="A10" s="18">
        <v>6</v>
      </c>
      <c r="B10" s="10" t="s">
        <v>31</v>
      </c>
      <c r="C10" s="6"/>
      <c r="D10" s="7"/>
      <c r="E10" s="7"/>
      <c r="F10" s="6"/>
    </row>
    <row r="11" spans="1:7">
      <c r="A11" s="18">
        <v>7</v>
      </c>
      <c r="B11" s="5" t="s">
        <v>52</v>
      </c>
      <c r="C11" s="6">
        <v>14.87</v>
      </c>
      <c r="D11" s="7" t="s">
        <v>13</v>
      </c>
      <c r="E11" s="7">
        <v>404.77</v>
      </c>
      <c r="F11" s="6">
        <f t="shared" si="0"/>
        <v>6018.9298999999992</v>
      </c>
    </row>
    <row r="12" spans="1:7">
      <c r="A12" s="18">
        <v>8</v>
      </c>
      <c r="B12" s="5" t="s">
        <v>92</v>
      </c>
      <c r="C12" s="6">
        <v>12.77</v>
      </c>
      <c r="D12" s="7" t="s">
        <v>13</v>
      </c>
      <c r="E12" s="7">
        <v>765.85</v>
      </c>
      <c r="F12" s="6">
        <f t="shared" si="0"/>
        <v>9779.9045000000006</v>
      </c>
    </row>
    <row r="13" spans="1:7">
      <c r="A13" s="18">
        <v>9</v>
      </c>
      <c r="B13" s="5" t="s">
        <v>54</v>
      </c>
      <c r="C13" s="6">
        <v>24.79</v>
      </c>
      <c r="D13" s="7" t="s">
        <v>13</v>
      </c>
      <c r="E13" s="7">
        <v>730.6</v>
      </c>
      <c r="F13" s="6">
        <f t="shared" si="0"/>
        <v>18111.574000000001</v>
      </c>
    </row>
    <row r="14" spans="1:7">
      <c r="A14" s="18" t="s">
        <v>93</v>
      </c>
      <c r="B14" s="5" t="s">
        <v>94</v>
      </c>
      <c r="C14" s="6">
        <v>25.54</v>
      </c>
      <c r="D14" s="7" t="s">
        <v>13</v>
      </c>
      <c r="E14" s="7">
        <v>458.72</v>
      </c>
      <c r="F14" s="6">
        <f t="shared" si="0"/>
        <v>11715.7088</v>
      </c>
    </row>
    <row r="15" spans="1:7">
      <c r="A15" s="18">
        <v>11</v>
      </c>
      <c r="B15" s="5" t="s">
        <v>56</v>
      </c>
      <c r="C15" s="6">
        <v>39.85</v>
      </c>
      <c r="D15" s="7" t="s">
        <v>13</v>
      </c>
      <c r="E15" s="7">
        <v>167.7</v>
      </c>
      <c r="F15" s="6">
        <f t="shared" si="0"/>
        <v>6682.8449999999993</v>
      </c>
    </row>
    <row r="16" spans="1:7">
      <c r="A16" s="11"/>
      <c r="B16" s="65"/>
      <c r="C16" s="66"/>
      <c r="D16" s="66"/>
      <c r="E16" s="67"/>
      <c r="F16" s="12">
        <f>SUM(F5:F15)</f>
        <v>285046.29389999999</v>
      </c>
    </row>
    <row r="17" spans="1:6">
      <c r="A17" s="13"/>
      <c r="B17" s="14"/>
      <c r="C17" s="14"/>
      <c r="D17" s="14"/>
      <c r="E17" s="14"/>
      <c r="F17" s="15"/>
    </row>
    <row r="18" spans="1:6">
      <c r="A18" s="13"/>
      <c r="B18" s="14"/>
      <c r="C18" s="14"/>
      <c r="D18" s="14"/>
      <c r="E18" s="14"/>
      <c r="F18" s="15"/>
    </row>
    <row r="19" spans="1:6" ht="63.75" customHeight="1">
      <c r="B19" s="57" t="s">
        <v>42</v>
      </c>
      <c r="C19" s="57"/>
      <c r="D19" s="57"/>
      <c r="E19" s="57"/>
      <c r="F19" s="57"/>
    </row>
    <row r="20" spans="1:6" ht="41.25" customHeight="1"/>
  </sheetData>
  <mergeCells count="5">
    <mergeCell ref="A1:F1"/>
    <mergeCell ref="A2:F2"/>
    <mergeCell ref="A3:F3"/>
    <mergeCell ref="B16:E16"/>
    <mergeCell ref="B19:F19"/>
  </mergeCells>
  <pageMargins left="0.16" right="0.2"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dimension ref="A1:G22"/>
  <sheetViews>
    <sheetView topLeftCell="A10" workbookViewId="0">
      <selection activeCell="F19" sqref="F19"/>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160</v>
      </c>
      <c r="B3" s="55"/>
      <c r="C3" s="55"/>
      <c r="D3" s="55"/>
      <c r="E3" s="55"/>
      <c r="F3" s="55"/>
      <c r="G3" s="2"/>
    </row>
    <row r="4" spans="1:7">
      <c r="A4" s="3" t="s">
        <v>3</v>
      </c>
      <c r="B4" s="3" t="s">
        <v>4</v>
      </c>
      <c r="C4" s="3" t="s">
        <v>5</v>
      </c>
      <c r="D4" s="3" t="s">
        <v>6</v>
      </c>
      <c r="E4" s="3" t="s">
        <v>7</v>
      </c>
      <c r="F4" s="3" t="s">
        <v>8</v>
      </c>
    </row>
    <row r="5" spans="1:7" ht="114.75">
      <c r="A5" s="4" t="s">
        <v>44</v>
      </c>
      <c r="B5" s="5" t="s">
        <v>12</v>
      </c>
      <c r="C5" s="6">
        <v>74.239999999999995</v>
      </c>
      <c r="D5" s="7" t="s">
        <v>13</v>
      </c>
      <c r="E5" s="7">
        <v>112.53</v>
      </c>
      <c r="F5" s="6">
        <f>E5*C5</f>
        <v>8354.2271999999994</v>
      </c>
    </row>
    <row r="6" spans="1:7" ht="78" customHeight="1">
      <c r="A6" s="4" t="s">
        <v>45</v>
      </c>
      <c r="B6" s="5" t="s">
        <v>15</v>
      </c>
      <c r="C6" s="6">
        <v>7.26</v>
      </c>
      <c r="D6" s="7" t="s">
        <v>13</v>
      </c>
      <c r="E6" s="7">
        <v>228.47</v>
      </c>
      <c r="F6" s="6">
        <f t="shared" ref="F6:F12" si="0">E6*C6</f>
        <v>1658.6922</v>
      </c>
    </row>
    <row r="7" spans="1:7" ht="63.75">
      <c r="A7" s="4" t="s">
        <v>46</v>
      </c>
      <c r="B7" s="5" t="s">
        <v>18</v>
      </c>
      <c r="C7" s="6">
        <v>12.1</v>
      </c>
      <c r="D7" s="7" t="s">
        <v>16</v>
      </c>
      <c r="E7" s="7">
        <v>1191.77</v>
      </c>
      <c r="F7" s="6">
        <f t="shared" si="0"/>
        <v>14420.416999999999</v>
      </c>
    </row>
    <row r="8" spans="1:7" ht="102">
      <c r="A8" s="4" t="s">
        <v>47</v>
      </c>
      <c r="B8" s="5" t="s">
        <v>20</v>
      </c>
      <c r="C8" s="6">
        <v>10.17</v>
      </c>
      <c r="D8" s="7" t="s">
        <v>16</v>
      </c>
      <c r="E8" s="7">
        <v>5913.66</v>
      </c>
      <c r="F8" s="6">
        <f t="shared" si="0"/>
        <v>60141.922200000001</v>
      </c>
    </row>
    <row r="9" spans="1:7" ht="89.25">
      <c r="A9" s="4" t="s">
        <v>48</v>
      </c>
      <c r="B9" s="5" t="s">
        <v>22</v>
      </c>
      <c r="C9" s="6">
        <v>23.79</v>
      </c>
      <c r="D9" s="7" t="s">
        <v>16</v>
      </c>
      <c r="E9" s="7">
        <v>2788.17</v>
      </c>
      <c r="F9" s="6">
        <f t="shared" si="0"/>
        <v>66330.564299999998</v>
      </c>
    </row>
    <row r="10" spans="1:7" ht="63.75">
      <c r="A10" s="9" t="s">
        <v>49</v>
      </c>
      <c r="B10" s="5" t="s">
        <v>24</v>
      </c>
      <c r="C10" s="6">
        <v>177.35</v>
      </c>
      <c r="D10" s="7" t="s">
        <v>25</v>
      </c>
      <c r="E10" s="7">
        <v>259.29000000000002</v>
      </c>
      <c r="F10" s="6">
        <f t="shared" si="0"/>
        <v>45985.0815</v>
      </c>
    </row>
    <row r="11" spans="1:7" ht="102">
      <c r="A11" s="9" t="s">
        <v>50</v>
      </c>
      <c r="B11" s="5" t="s">
        <v>27</v>
      </c>
      <c r="C11" s="6">
        <v>4.0199999999999996</v>
      </c>
      <c r="D11" s="7" t="s">
        <v>16</v>
      </c>
      <c r="E11" s="7">
        <v>6219.21</v>
      </c>
      <c r="F11" s="6">
        <f t="shared" si="0"/>
        <v>25001.224199999997</v>
      </c>
    </row>
    <row r="12" spans="1:7" ht="89.25">
      <c r="A12" s="9" t="s">
        <v>51</v>
      </c>
      <c r="B12" s="5" t="s">
        <v>29</v>
      </c>
      <c r="C12" s="17">
        <v>0.36</v>
      </c>
      <c r="D12" s="7" t="s">
        <v>30</v>
      </c>
      <c r="E12" s="7">
        <v>53433.91</v>
      </c>
      <c r="F12" s="6">
        <f t="shared" si="0"/>
        <v>19236.207600000002</v>
      </c>
    </row>
    <row r="13" spans="1:7" ht="18.75">
      <c r="A13" s="18">
        <v>9</v>
      </c>
      <c r="B13" s="10" t="s">
        <v>31</v>
      </c>
      <c r="C13" s="6"/>
      <c r="D13" s="7"/>
      <c r="E13" s="7"/>
      <c r="F13" s="6"/>
    </row>
    <row r="14" spans="1:7" ht="15.75" customHeight="1">
      <c r="A14" s="18">
        <v>10</v>
      </c>
      <c r="B14" s="5" t="s">
        <v>52</v>
      </c>
      <c r="C14" s="6">
        <v>7.26</v>
      </c>
      <c r="D14" s="7" t="s">
        <v>13</v>
      </c>
      <c r="E14" s="7">
        <v>404.77</v>
      </c>
      <c r="F14" s="6">
        <f t="shared" ref="F14:F18" si="1">E14*C14</f>
        <v>2938.6301999999996</v>
      </c>
    </row>
    <row r="15" spans="1:7" ht="15.75" customHeight="1">
      <c r="A15" s="18">
        <v>11</v>
      </c>
      <c r="B15" s="5" t="s">
        <v>53</v>
      </c>
      <c r="C15" s="6">
        <v>18.47</v>
      </c>
      <c r="D15" s="7" t="s">
        <v>13</v>
      </c>
      <c r="E15" s="7">
        <v>765.85</v>
      </c>
      <c r="F15" s="6">
        <f t="shared" si="1"/>
        <v>14145.2495</v>
      </c>
    </row>
    <row r="16" spans="1:7" ht="15.75" customHeight="1">
      <c r="A16" s="18">
        <v>12</v>
      </c>
      <c r="B16" s="5" t="s">
        <v>54</v>
      </c>
      <c r="C16" s="6">
        <v>35.889600000000002</v>
      </c>
      <c r="D16" s="7" t="s">
        <v>13</v>
      </c>
      <c r="E16" s="7">
        <v>730.6</v>
      </c>
      <c r="F16" s="6">
        <f t="shared" si="1"/>
        <v>26220.941760000002</v>
      </c>
    </row>
    <row r="17" spans="1:6">
      <c r="A17" s="18">
        <v>13</v>
      </c>
      <c r="B17" s="5" t="s">
        <v>55</v>
      </c>
      <c r="C17" s="6">
        <v>12.62</v>
      </c>
      <c r="D17" s="7" t="s">
        <v>13</v>
      </c>
      <c r="E17" s="7">
        <v>458.72</v>
      </c>
      <c r="F17" s="6">
        <f t="shared" si="1"/>
        <v>5789.0464000000002</v>
      </c>
    </row>
    <row r="18" spans="1:6">
      <c r="A18" s="18">
        <v>14</v>
      </c>
      <c r="B18" s="5" t="s">
        <v>56</v>
      </c>
      <c r="C18" s="6">
        <v>74.239999999999995</v>
      </c>
      <c r="D18" s="7" t="s">
        <v>13</v>
      </c>
      <c r="E18" s="7">
        <v>167.7</v>
      </c>
      <c r="F18" s="6">
        <f t="shared" si="1"/>
        <v>12450.047999999999</v>
      </c>
    </row>
    <row r="19" spans="1:6">
      <c r="A19" s="11"/>
      <c r="B19" s="56"/>
      <c r="C19" s="56"/>
      <c r="D19" s="56"/>
      <c r="E19" s="56"/>
      <c r="F19" s="12">
        <f>SUM(F5:F18)</f>
        <v>302672.25205999997</v>
      </c>
    </row>
    <row r="20" spans="1:6">
      <c r="A20" s="13"/>
      <c r="B20" s="14"/>
      <c r="C20" s="14"/>
      <c r="D20" s="14"/>
      <c r="E20" s="14"/>
      <c r="F20" s="15"/>
    </row>
    <row r="21" spans="1:6">
      <c r="A21" s="13"/>
      <c r="B21" s="14"/>
      <c r="C21" s="14"/>
      <c r="D21" s="14"/>
      <c r="E21" s="14"/>
      <c r="F21" s="15"/>
    </row>
    <row r="22" spans="1:6" ht="50.25" customHeight="1">
      <c r="B22" s="57" t="s">
        <v>42</v>
      </c>
      <c r="C22" s="57"/>
      <c r="D22" s="57"/>
      <c r="E22" s="57"/>
      <c r="F22" s="57"/>
    </row>
  </sheetData>
  <mergeCells count="5">
    <mergeCell ref="A1:F1"/>
    <mergeCell ref="A2:F2"/>
    <mergeCell ref="A3:F3"/>
    <mergeCell ref="B19:E19"/>
    <mergeCell ref="B22:F22"/>
  </mergeCells>
  <pageMargins left="0.26" right="0.24"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dimension ref="A1:G22"/>
  <sheetViews>
    <sheetView topLeftCell="A19" workbookViewId="0">
      <selection activeCell="F20" sqref="F20"/>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43</v>
      </c>
      <c r="B3" s="55"/>
      <c r="C3" s="55"/>
      <c r="D3" s="55"/>
      <c r="E3" s="55"/>
      <c r="F3" s="55"/>
      <c r="G3" s="2"/>
    </row>
    <row r="4" spans="1:7">
      <c r="A4" s="3" t="s">
        <v>3</v>
      </c>
      <c r="B4" s="3" t="s">
        <v>4</v>
      </c>
      <c r="C4" s="3" t="s">
        <v>5</v>
      </c>
      <c r="D4" s="3" t="s">
        <v>6</v>
      </c>
      <c r="E4" s="3" t="s">
        <v>7</v>
      </c>
      <c r="F4" s="3" t="s">
        <v>8</v>
      </c>
    </row>
    <row r="5" spans="1:7" ht="114.75">
      <c r="A5" s="4" t="s">
        <v>44</v>
      </c>
      <c r="B5" s="5" t="s">
        <v>12</v>
      </c>
      <c r="C5" s="6">
        <v>54.83</v>
      </c>
      <c r="D5" s="7" t="s">
        <v>13</v>
      </c>
      <c r="E5" s="7">
        <v>112.53</v>
      </c>
      <c r="F5" s="6">
        <f>E5*C5</f>
        <v>6170.0199000000002</v>
      </c>
    </row>
    <row r="6" spans="1:7" ht="78" customHeight="1">
      <c r="A6" s="4" t="s">
        <v>45</v>
      </c>
      <c r="B6" s="5" t="s">
        <v>15</v>
      </c>
      <c r="C6" s="6">
        <v>5.14</v>
      </c>
      <c r="D6" s="7" t="s">
        <v>13</v>
      </c>
      <c r="E6" s="7">
        <v>228.47</v>
      </c>
      <c r="F6" s="6">
        <f t="shared" ref="F6:F12" si="0">E6*C6</f>
        <v>1174.3357999999998</v>
      </c>
    </row>
    <row r="7" spans="1:7" ht="63.75">
      <c r="A7" s="4" t="s">
        <v>46</v>
      </c>
      <c r="B7" s="5" t="s">
        <v>18</v>
      </c>
      <c r="C7" s="6">
        <v>8.6300000000000008</v>
      </c>
      <c r="D7" s="7" t="s">
        <v>16</v>
      </c>
      <c r="E7" s="7">
        <v>1191.77</v>
      </c>
      <c r="F7" s="6">
        <f t="shared" si="0"/>
        <v>10284.975100000001</v>
      </c>
    </row>
    <row r="8" spans="1:7" ht="102">
      <c r="A8" s="4" t="s">
        <v>47</v>
      </c>
      <c r="B8" s="5" t="s">
        <v>20</v>
      </c>
      <c r="C8" s="6">
        <v>7.2300399999999998</v>
      </c>
      <c r="D8" s="7" t="s">
        <v>16</v>
      </c>
      <c r="E8" s="7">
        <v>5913.66</v>
      </c>
      <c r="F8" s="6">
        <f t="shared" si="0"/>
        <v>42755.998346399996</v>
      </c>
    </row>
    <row r="9" spans="1:7" ht="89.25">
      <c r="A9" s="4" t="s">
        <v>48</v>
      </c>
      <c r="B9" s="5" t="s">
        <v>22</v>
      </c>
      <c r="C9" s="6">
        <v>18.48</v>
      </c>
      <c r="D9" s="7" t="s">
        <v>16</v>
      </c>
      <c r="E9" s="7">
        <v>2788.17</v>
      </c>
      <c r="F9" s="6">
        <f t="shared" si="0"/>
        <v>51525.381600000001</v>
      </c>
    </row>
    <row r="10" spans="1:7" ht="63.75">
      <c r="A10" s="9" t="s">
        <v>49</v>
      </c>
      <c r="B10" s="5" t="s">
        <v>24</v>
      </c>
      <c r="C10" s="6">
        <v>130.26</v>
      </c>
      <c r="D10" s="7" t="s">
        <v>25</v>
      </c>
      <c r="E10" s="7">
        <v>259.29000000000002</v>
      </c>
      <c r="F10" s="6">
        <f t="shared" si="0"/>
        <v>33775.115400000002</v>
      </c>
    </row>
    <row r="11" spans="1:7" ht="102">
      <c r="A11" s="9" t="s">
        <v>50</v>
      </c>
      <c r="B11" s="5" t="s">
        <v>27</v>
      </c>
      <c r="C11" s="6">
        <v>2.36</v>
      </c>
      <c r="D11" s="7" t="s">
        <v>16</v>
      </c>
      <c r="E11" s="7">
        <v>6219.21</v>
      </c>
      <c r="F11" s="6">
        <f t="shared" si="0"/>
        <v>14677.335599999999</v>
      </c>
    </row>
    <row r="12" spans="1:7" ht="89.25">
      <c r="A12" s="9" t="s">
        <v>51</v>
      </c>
      <c r="B12" s="5" t="s">
        <v>29</v>
      </c>
      <c r="C12" s="17">
        <v>0.21</v>
      </c>
      <c r="D12" s="7" t="s">
        <v>30</v>
      </c>
      <c r="E12" s="7">
        <v>53433.91</v>
      </c>
      <c r="F12" s="6">
        <f t="shared" si="0"/>
        <v>11221.1211</v>
      </c>
    </row>
    <row r="13" spans="1:7" ht="18.75">
      <c r="A13" s="18">
        <v>9</v>
      </c>
      <c r="B13" s="10" t="s">
        <v>31</v>
      </c>
      <c r="C13" s="6"/>
      <c r="D13" s="7"/>
      <c r="E13" s="7"/>
      <c r="F13" s="6"/>
    </row>
    <row r="14" spans="1:7" ht="15.75" customHeight="1">
      <c r="A14" s="18">
        <v>10</v>
      </c>
      <c r="B14" s="5" t="s">
        <v>52</v>
      </c>
      <c r="C14" s="6">
        <v>5.14</v>
      </c>
      <c r="D14" s="7" t="s">
        <v>13</v>
      </c>
      <c r="E14" s="7">
        <v>404.77</v>
      </c>
      <c r="F14" s="6">
        <f t="shared" ref="F14:F18" si="1">E14*C14</f>
        <v>2080.5177999999996</v>
      </c>
    </row>
    <row r="15" spans="1:7" ht="15.75" customHeight="1">
      <c r="A15" s="18">
        <v>11</v>
      </c>
      <c r="B15" s="5" t="s">
        <v>53</v>
      </c>
      <c r="C15" s="6">
        <v>13.64</v>
      </c>
      <c r="D15" s="7" t="s">
        <v>13</v>
      </c>
      <c r="E15" s="7">
        <v>765.85</v>
      </c>
      <c r="F15" s="6">
        <f t="shared" si="1"/>
        <v>10446.194000000001</v>
      </c>
    </row>
    <row r="16" spans="1:7" ht="15.75" customHeight="1">
      <c r="A16" s="18">
        <v>12</v>
      </c>
      <c r="B16" s="5" t="s">
        <v>54</v>
      </c>
      <c r="C16" s="6">
        <v>27.1</v>
      </c>
      <c r="D16" s="7" t="s">
        <v>13</v>
      </c>
      <c r="E16" s="7">
        <v>730.6</v>
      </c>
      <c r="F16" s="6">
        <f t="shared" si="1"/>
        <v>19799.260000000002</v>
      </c>
    </row>
    <row r="17" spans="1:6">
      <c r="A17" s="18">
        <v>13</v>
      </c>
      <c r="B17" s="5" t="s">
        <v>55</v>
      </c>
      <c r="C17" s="6">
        <v>8.56</v>
      </c>
      <c r="D17" s="7" t="s">
        <v>13</v>
      </c>
      <c r="E17" s="7">
        <v>458.72</v>
      </c>
      <c r="F17" s="6">
        <f t="shared" si="1"/>
        <v>3926.6432000000004</v>
      </c>
    </row>
    <row r="18" spans="1:6">
      <c r="A18" s="18">
        <v>14</v>
      </c>
      <c r="B18" s="5" t="s">
        <v>56</v>
      </c>
      <c r="C18" s="6">
        <v>54.83</v>
      </c>
      <c r="D18" s="7" t="s">
        <v>13</v>
      </c>
      <c r="E18" s="7">
        <v>167.7</v>
      </c>
      <c r="F18" s="6">
        <f t="shared" si="1"/>
        <v>9194.991</v>
      </c>
    </row>
    <row r="19" spans="1:6">
      <c r="A19" s="11"/>
      <c r="B19" s="56"/>
      <c r="C19" s="56"/>
      <c r="D19" s="56"/>
      <c r="E19" s="56"/>
      <c r="F19" s="12">
        <f>SUM(F5:F18)</f>
        <v>217031.88884639999</v>
      </c>
    </row>
    <row r="20" spans="1:6">
      <c r="A20" s="13"/>
      <c r="B20" s="14"/>
      <c r="C20" s="14"/>
      <c r="D20" s="14"/>
      <c r="E20" s="14"/>
      <c r="F20" s="15"/>
    </row>
    <row r="21" spans="1:6">
      <c r="A21" s="13"/>
      <c r="B21" s="14"/>
      <c r="C21" s="14"/>
      <c r="D21" s="14"/>
      <c r="E21" s="14"/>
      <c r="F21" s="15"/>
    </row>
    <row r="22" spans="1:6" ht="50.25" customHeight="1">
      <c r="B22" s="57" t="s">
        <v>42</v>
      </c>
      <c r="C22" s="57"/>
      <c r="D22" s="57"/>
      <c r="E22" s="57"/>
      <c r="F22" s="57"/>
    </row>
  </sheetData>
  <mergeCells count="5">
    <mergeCell ref="A1:F1"/>
    <mergeCell ref="A2:F2"/>
    <mergeCell ref="A3:F3"/>
    <mergeCell ref="B19:E19"/>
    <mergeCell ref="B22:F22"/>
  </mergeCells>
  <pageMargins left="0.16" right="0.15"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dimension ref="A1:G23"/>
  <sheetViews>
    <sheetView topLeftCell="A13" workbookViewId="0">
      <selection activeCell="F20" sqref="F20"/>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67</v>
      </c>
      <c r="B3" s="55"/>
      <c r="C3" s="55"/>
      <c r="D3" s="55"/>
      <c r="E3" s="55"/>
      <c r="F3" s="55"/>
      <c r="G3" s="2"/>
    </row>
    <row r="4" spans="1:7">
      <c r="A4" s="3" t="s">
        <v>3</v>
      </c>
      <c r="B4" s="3" t="s">
        <v>4</v>
      </c>
      <c r="C4" s="3" t="s">
        <v>5</v>
      </c>
      <c r="D4" s="3" t="s">
        <v>6</v>
      </c>
      <c r="E4" s="3" t="s">
        <v>7</v>
      </c>
      <c r="F4" s="3" t="s">
        <v>8</v>
      </c>
    </row>
    <row r="5" spans="1:7" ht="27.75" customHeight="1">
      <c r="A5" s="7">
        <v>1</v>
      </c>
      <c r="B5" s="20" t="s">
        <v>68</v>
      </c>
      <c r="C5" s="7">
        <v>4</v>
      </c>
      <c r="D5" s="7" t="s">
        <v>10</v>
      </c>
      <c r="E5" s="7">
        <v>243.77</v>
      </c>
      <c r="F5" s="6">
        <f>E5*C5</f>
        <v>975.08</v>
      </c>
    </row>
    <row r="6" spans="1:7" ht="114.75">
      <c r="A6" s="4" t="s">
        <v>11</v>
      </c>
      <c r="B6" s="5" t="s">
        <v>12</v>
      </c>
      <c r="C6" s="6">
        <v>23.87</v>
      </c>
      <c r="D6" s="7" t="s">
        <v>13</v>
      </c>
      <c r="E6" s="7">
        <v>112.53</v>
      </c>
      <c r="F6" s="6">
        <f>E6*C6</f>
        <v>2686.0911000000001</v>
      </c>
    </row>
    <row r="7" spans="1:7" ht="78" customHeight="1">
      <c r="A7" s="4" t="s">
        <v>14</v>
      </c>
      <c r="B7" s="5" t="s">
        <v>15</v>
      </c>
      <c r="C7" s="6">
        <v>6.09</v>
      </c>
      <c r="D7" s="7" t="s">
        <v>13</v>
      </c>
      <c r="E7" s="7">
        <v>228.47</v>
      </c>
      <c r="F7" s="6">
        <f t="shared" ref="F7:F13" si="0">E7*C7</f>
        <v>1391.3823</v>
      </c>
    </row>
    <row r="8" spans="1:7" ht="63.75">
      <c r="A8" s="4" t="s">
        <v>17</v>
      </c>
      <c r="B8" s="5" t="s">
        <v>18</v>
      </c>
      <c r="C8" s="6">
        <v>10.15</v>
      </c>
      <c r="D8" s="7" t="s">
        <v>16</v>
      </c>
      <c r="E8" s="7">
        <v>1191.77</v>
      </c>
      <c r="F8" s="6">
        <f t="shared" si="0"/>
        <v>12096.4655</v>
      </c>
    </row>
    <row r="9" spans="1:7" ht="102">
      <c r="A9" s="4" t="s">
        <v>19</v>
      </c>
      <c r="B9" s="5" t="s">
        <v>20</v>
      </c>
      <c r="C9" s="6">
        <v>0.79297600000000001</v>
      </c>
      <c r="D9" s="7" t="s">
        <v>16</v>
      </c>
      <c r="E9" s="7">
        <v>5913.66</v>
      </c>
      <c r="F9" s="6">
        <f t="shared" si="0"/>
        <v>4689.3904521599998</v>
      </c>
    </row>
    <row r="10" spans="1:7" ht="102">
      <c r="A10" s="4" t="s">
        <v>69</v>
      </c>
      <c r="B10" s="5" t="s">
        <v>70</v>
      </c>
      <c r="C10" s="6">
        <v>38.340000000000003</v>
      </c>
      <c r="D10" s="7" t="s">
        <v>16</v>
      </c>
      <c r="E10" s="7">
        <v>6543.32</v>
      </c>
      <c r="F10" s="6">
        <f t="shared" si="0"/>
        <v>250870.88880000002</v>
      </c>
    </row>
    <row r="11" spans="1:7" ht="89.25">
      <c r="A11" s="4" t="s">
        <v>71</v>
      </c>
      <c r="B11" s="5" t="s">
        <v>22</v>
      </c>
      <c r="C11" s="6">
        <v>2.6</v>
      </c>
      <c r="D11" s="7" t="s">
        <v>16</v>
      </c>
      <c r="E11" s="7">
        <v>2788.17</v>
      </c>
      <c r="F11" s="6">
        <f t="shared" si="0"/>
        <v>7249.2420000000002</v>
      </c>
    </row>
    <row r="12" spans="1:7" ht="63.75">
      <c r="A12" s="9" t="s">
        <v>72</v>
      </c>
      <c r="B12" s="5" t="s">
        <v>24</v>
      </c>
      <c r="C12" s="6">
        <v>9.6999999999999993</v>
      </c>
      <c r="D12" s="7" t="s">
        <v>25</v>
      </c>
      <c r="E12" s="7">
        <v>259.29000000000002</v>
      </c>
      <c r="F12" s="6">
        <f t="shared" si="0"/>
        <v>2515.1129999999998</v>
      </c>
    </row>
    <row r="13" spans="1:7" ht="89.25">
      <c r="A13" s="9" t="s">
        <v>28</v>
      </c>
      <c r="B13" s="5" t="s">
        <v>29</v>
      </c>
      <c r="C13" s="17">
        <v>0.16</v>
      </c>
      <c r="D13" s="7" t="s">
        <v>30</v>
      </c>
      <c r="E13" s="7">
        <v>53433.91</v>
      </c>
      <c r="F13" s="6">
        <f t="shared" si="0"/>
        <v>8549.4256000000005</v>
      </c>
    </row>
    <row r="14" spans="1:7" ht="18.75">
      <c r="A14" s="18">
        <v>10</v>
      </c>
      <c r="B14" s="10" t="s">
        <v>31</v>
      </c>
      <c r="C14" s="6"/>
      <c r="D14" s="7"/>
      <c r="E14" s="7"/>
      <c r="F14" s="6"/>
    </row>
    <row r="15" spans="1:7" ht="15.75" customHeight="1">
      <c r="A15" s="18">
        <v>11</v>
      </c>
      <c r="B15" s="5" t="s">
        <v>52</v>
      </c>
      <c r="C15" s="6">
        <v>17.419699999999999</v>
      </c>
      <c r="D15" s="7" t="s">
        <v>13</v>
      </c>
      <c r="E15" s="7">
        <v>404.77</v>
      </c>
      <c r="F15" s="6">
        <f t="shared" ref="F15:F19" si="1">E15*C15</f>
        <v>7050.9719689999993</v>
      </c>
    </row>
    <row r="16" spans="1:7" ht="15.75" customHeight="1">
      <c r="A16" s="18">
        <v>12</v>
      </c>
      <c r="B16" s="5" t="s">
        <v>53</v>
      </c>
      <c r="C16" s="6">
        <v>16.46</v>
      </c>
      <c r="D16" s="7" t="s">
        <v>13</v>
      </c>
      <c r="E16" s="7">
        <v>765.85</v>
      </c>
      <c r="F16" s="6">
        <f t="shared" si="1"/>
        <v>12605.891000000001</v>
      </c>
    </row>
    <row r="17" spans="1:6" ht="15.75" customHeight="1">
      <c r="A17" s="18">
        <v>13</v>
      </c>
      <c r="B17" s="5" t="s">
        <v>54</v>
      </c>
      <c r="C17" s="6">
        <v>10.15</v>
      </c>
      <c r="D17" s="7" t="s">
        <v>13</v>
      </c>
      <c r="E17" s="7">
        <v>730.6</v>
      </c>
      <c r="F17" s="6">
        <f t="shared" si="1"/>
        <v>7415.59</v>
      </c>
    </row>
    <row r="18" spans="1:6">
      <c r="A18" s="18">
        <v>14</v>
      </c>
      <c r="B18" s="5" t="s">
        <v>55</v>
      </c>
      <c r="C18" s="6">
        <v>32.92</v>
      </c>
      <c r="D18" s="7" t="s">
        <v>13</v>
      </c>
      <c r="E18" s="7">
        <v>458.72</v>
      </c>
      <c r="F18" s="6">
        <f t="shared" si="1"/>
        <v>15101.062400000003</v>
      </c>
    </row>
    <row r="19" spans="1:6">
      <c r="A19" s="18">
        <v>15</v>
      </c>
      <c r="B19" s="5" t="s">
        <v>56</v>
      </c>
      <c r="C19" s="6">
        <v>23.87</v>
      </c>
      <c r="D19" s="7" t="s">
        <v>13</v>
      </c>
      <c r="E19" s="7">
        <v>167.71</v>
      </c>
      <c r="F19" s="6">
        <f t="shared" si="1"/>
        <v>4003.2377000000001</v>
      </c>
    </row>
    <row r="20" spans="1:6">
      <c r="A20" s="11"/>
      <c r="B20" s="56"/>
      <c r="C20" s="56"/>
      <c r="D20" s="56"/>
      <c r="E20" s="56"/>
      <c r="F20" s="12">
        <f>SUM(F5:F19)</f>
        <v>337199.8318211601</v>
      </c>
    </row>
    <row r="21" spans="1:6">
      <c r="A21" s="13"/>
      <c r="B21" s="14"/>
      <c r="C21" s="14"/>
      <c r="D21" s="14"/>
      <c r="E21" s="14"/>
      <c r="F21" s="15"/>
    </row>
    <row r="22" spans="1:6">
      <c r="A22" s="13"/>
      <c r="B22" s="14"/>
      <c r="C22" s="14"/>
      <c r="D22" s="14"/>
      <c r="E22" s="14"/>
      <c r="F22" s="15"/>
    </row>
    <row r="23" spans="1:6" ht="50.25" customHeight="1">
      <c r="B23" s="57" t="s">
        <v>42</v>
      </c>
      <c r="C23" s="57"/>
      <c r="D23" s="57"/>
      <c r="E23" s="57"/>
      <c r="F23" s="57"/>
    </row>
  </sheetData>
  <mergeCells count="5">
    <mergeCell ref="A1:F1"/>
    <mergeCell ref="A2:F2"/>
    <mergeCell ref="A3:F3"/>
    <mergeCell ref="B20:E20"/>
    <mergeCell ref="B23:F23"/>
  </mergeCells>
  <pageMargins left="0.16" right="0.3"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dimension ref="A1:G18"/>
  <sheetViews>
    <sheetView topLeftCell="A13"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3" customHeight="1">
      <c r="A3" s="55" t="s">
        <v>57</v>
      </c>
      <c r="B3" s="55"/>
      <c r="C3" s="55"/>
      <c r="D3" s="55"/>
      <c r="E3" s="55"/>
      <c r="F3" s="55"/>
      <c r="G3" s="2"/>
    </row>
    <row r="4" spans="1:7">
      <c r="A4" s="3" t="s">
        <v>3</v>
      </c>
      <c r="B4" s="3" t="s">
        <v>4</v>
      </c>
      <c r="C4" s="3" t="s">
        <v>58</v>
      </c>
      <c r="D4" s="3" t="s">
        <v>6</v>
      </c>
      <c r="E4" s="3" t="s">
        <v>7</v>
      </c>
      <c r="F4" s="3" t="s">
        <v>8</v>
      </c>
    </row>
    <row r="5" spans="1:7" ht="114.75">
      <c r="A5" s="4" t="s">
        <v>44</v>
      </c>
      <c r="B5" s="5" t="s">
        <v>12</v>
      </c>
      <c r="C5" s="7">
        <v>75.69</v>
      </c>
      <c r="D5" s="7" t="s">
        <v>13</v>
      </c>
      <c r="E5" s="7">
        <v>112.53</v>
      </c>
      <c r="F5" s="19">
        <f t="shared" ref="F5:F14" si="0">E5*C5</f>
        <v>8517.3956999999991</v>
      </c>
    </row>
    <row r="6" spans="1:7" ht="89.25">
      <c r="A6" s="4" t="s">
        <v>45</v>
      </c>
      <c r="B6" s="8" t="s">
        <v>59</v>
      </c>
      <c r="C6" s="7">
        <v>27.51</v>
      </c>
      <c r="D6" s="7" t="s">
        <v>16</v>
      </c>
      <c r="E6" s="7">
        <v>228.47</v>
      </c>
      <c r="F6" s="19">
        <f t="shared" si="0"/>
        <v>6285.2097000000003</v>
      </c>
    </row>
    <row r="7" spans="1:7" ht="63.75">
      <c r="A7" s="4" t="s">
        <v>46</v>
      </c>
      <c r="B7" s="5" t="s">
        <v>18</v>
      </c>
      <c r="C7" s="7">
        <v>45.85</v>
      </c>
      <c r="D7" s="7" t="s">
        <v>16</v>
      </c>
      <c r="E7" s="7">
        <v>1191.77</v>
      </c>
      <c r="F7" s="19">
        <f t="shared" si="0"/>
        <v>54642.654500000004</v>
      </c>
    </row>
    <row r="8" spans="1:7" ht="76.5">
      <c r="A8" s="4" t="s">
        <v>60</v>
      </c>
      <c r="B8" s="5" t="s">
        <v>61</v>
      </c>
      <c r="C8" s="7">
        <v>53.579900000000002</v>
      </c>
      <c r="D8" s="7" t="s">
        <v>16</v>
      </c>
      <c r="E8" s="7">
        <v>6543.32</v>
      </c>
      <c r="F8" s="19">
        <f t="shared" si="0"/>
        <v>350590.43126799999</v>
      </c>
    </row>
    <row r="9" spans="1:7" ht="18.75">
      <c r="A9" s="18">
        <v>5</v>
      </c>
      <c r="B9" s="10" t="s">
        <v>31</v>
      </c>
      <c r="C9" s="7"/>
      <c r="D9" s="7"/>
      <c r="E9" s="7"/>
      <c r="F9" s="19"/>
    </row>
    <row r="10" spans="1:7" ht="15.75">
      <c r="A10" s="4" t="s">
        <v>32</v>
      </c>
      <c r="B10" s="5" t="s">
        <v>52</v>
      </c>
      <c r="C10" s="7">
        <v>17.420000000000002</v>
      </c>
      <c r="D10" s="7" t="s">
        <v>16</v>
      </c>
      <c r="E10" s="7">
        <v>404.77</v>
      </c>
      <c r="F10" s="19">
        <f t="shared" si="0"/>
        <v>7051.0934000000007</v>
      </c>
    </row>
    <row r="11" spans="1:7" ht="15.75">
      <c r="A11" s="4" t="s">
        <v>34</v>
      </c>
      <c r="B11" s="5" t="s">
        <v>53</v>
      </c>
      <c r="C11" s="7">
        <v>23</v>
      </c>
      <c r="D11" s="7" t="s">
        <v>16</v>
      </c>
      <c r="E11" s="7">
        <v>765.85</v>
      </c>
      <c r="F11" s="19">
        <f t="shared" si="0"/>
        <v>17614.55</v>
      </c>
    </row>
    <row r="12" spans="1:7" ht="15.75">
      <c r="A12" s="4" t="s">
        <v>36</v>
      </c>
      <c r="B12" s="5" t="s">
        <v>62</v>
      </c>
      <c r="C12" s="7">
        <v>45.85</v>
      </c>
      <c r="D12" s="7" t="s">
        <v>16</v>
      </c>
      <c r="E12" s="7">
        <v>730.6</v>
      </c>
      <c r="F12" s="19">
        <f t="shared" si="0"/>
        <v>33498.01</v>
      </c>
    </row>
    <row r="13" spans="1:7" ht="15.75">
      <c r="A13" s="4" t="s">
        <v>38</v>
      </c>
      <c r="B13" s="5" t="s">
        <v>63</v>
      </c>
      <c r="C13" s="7">
        <v>46</v>
      </c>
      <c r="D13" s="7" t="s">
        <v>16</v>
      </c>
      <c r="E13" s="7">
        <v>458.72</v>
      </c>
      <c r="F13" s="19">
        <f t="shared" si="0"/>
        <v>21101.120000000003</v>
      </c>
    </row>
    <row r="14" spans="1:7" ht="15.75">
      <c r="A14" s="4" t="s">
        <v>40</v>
      </c>
      <c r="B14" s="5" t="s">
        <v>41</v>
      </c>
      <c r="C14" s="7">
        <v>75.69</v>
      </c>
      <c r="D14" s="7" t="s">
        <v>16</v>
      </c>
      <c r="E14" s="7">
        <v>167.7</v>
      </c>
      <c r="F14" s="19">
        <f t="shared" si="0"/>
        <v>12693.212999999998</v>
      </c>
    </row>
    <row r="15" spans="1:7">
      <c r="A15" s="11"/>
      <c r="B15" s="56"/>
      <c r="C15" s="56"/>
      <c r="D15" s="56"/>
      <c r="E15" s="56"/>
      <c r="F15" s="12">
        <f>SUM(F5:F14)</f>
        <v>511993.67756799998</v>
      </c>
    </row>
    <row r="16" spans="1:7">
      <c r="A16" s="13"/>
      <c r="B16" s="14"/>
      <c r="C16" s="14"/>
      <c r="D16" s="14"/>
      <c r="E16" s="14"/>
      <c r="F16" s="15"/>
    </row>
    <row r="17" spans="1:6">
      <c r="A17" s="13"/>
      <c r="B17" s="14"/>
      <c r="C17" s="14"/>
      <c r="D17" s="14"/>
      <c r="E17" s="14"/>
      <c r="F17" s="15"/>
    </row>
    <row r="18" spans="1:6" ht="50.25" customHeight="1">
      <c r="B18" s="57" t="s">
        <v>64</v>
      </c>
      <c r="C18" s="57"/>
      <c r="D18" s="57"/>
      <c r="E18" s="57"/>
      <c r="F18" s="57"/>
    </row>
  </sheetData>
  <mergeCells count="5">
    <mergeCell ref="A1:F1"/>
    <mergeCell ref="A2:F2"/>
    <mergeCell ref="A3:F3"/>
    <mergeCell ref="B15:E15"/>
    <mergeCell ref="B18:F18"/>
  </mergeCells>
  <pageMargins left="0.16" right="0.15"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dimension ref="A1:G18"/>
  <sheetViews>
    <sheetView topLeftCell="A10"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3" customHeight="1">
      <c r="A3" s="55" t="s">
        <v>66</v>
      </c>
      <c r="B3" s="55"/>
      <c r="C3" s="55"/>
      <c r="D3" s="55"/>
      <c r="E3" s="55"/>
      <c r="F3" s="55"/>
      <c r="G3" s="2"/>
    </row>
    <row r="4" spans="1:7">
      <c r="A4" s="3" t="s">
        <v>3</v>
      </c>
      <c r="B4" s="3" t="s">
        <v>4</v>
      </c>
      <c r="C4" s="3" t="s">
        <v>58</v>
      </c>
      <c r="D4" s="3" t="s">
        <v>6</v>
      </c>
      <c r="E4" s="3" t="s">
        <v>7</v>
      </c>
      <c r="F4" s="3" t="s">
        <v>8</v>
      </c>
    </row>
    <row r="5" spans="1:7" ht="114.75">
      <c r="A5" s="4" t="s">
        <v>44</v>
      </c>
      <c r="B5" s="5" t="s">
        <v>12</v>
      </c>
      <c r="C5" s="7">
        <v>50.04</v>
      </c>
      <c r="D5" s="7" t="s">
        <v>13</v>
      </c>
      <c r="E5" s="7">
        <v>112.53</v>
      </c>
      <c r="F5" s="19">
        <f t="shared" ref="F5:F14" si="0">E5*C5</f>
        <v>5631.0011999999997</v>
      </c>
    </row>
    <row r="6" spans="1:7" ht="89.25">
      <c r="A6" s="4" t="s">
        <v>45</v>
      </c>
      <c r="B6" s="8" t="s">
        <v>59</v>
      </c>
      <c r="C6" s="7">
        <v>17.559999999999999</v>
      </c>
      <c r="D6" s="7" t="s">
        <v>16</v>
      </c>
      <c r="E6" s="7">
        <v>228.47</v>
      </c>
      <c r="F6" s="19">
        <f t="shared" si="0"/>
        <v>4011.9331999999995</v>
      </c>
    </row>
    <row r="7" spans="1:7" ht="63.75">
      <c r="A7" s="4" t="s">
        <v>46</v>
      </c>
      <c r="B7" s="5" t="s">
        <v>18</v>
      </c>
      <c r="C7" s="7">
        <v>29.27</v>
      </c>
      <c r="D7" s="7" t="s">
        <v>16</v>
      </c>
      <c r="E7" s="7">
        <v>1191.77</v>
      </c>
      <c r="F7" s="19">
        <f t="shared" si="0"/>
        <v>34883.107899999995</v>
      </c>
    </row>
    <row r="8" spans="1:7" ht="76.5">
      <c r="A8" s="4" t="s">
        <v>60</v>
      </c>
      <c r="B8" s="5" t="s">
        <v>61</v>
      </c>
      <c r="C8" s="7">
        <v>73.639979999999994</v>
      </c>
      <c r="D8" s="7" t="s">
        <v>16</v>
      </c>
      <c r="E8" s="7">
        <v>6543.32</v>
      </c>
      <c r="F8" s="19">
        <f t="shared" si="0"/>
        <v>481849.95393359993</v>
      </c>
    </row>
    <row r="9" spans="1:7" ht="18.75">
      <c r="A9" s="18">
        <v>5</v>
      </c>
      <c r="B9" s="10" t="s">
        <v>31</v>
      </c>
      <c r="C9" s="7"/>
      <c r="D9" s="7"/>
      <c r="E9" s="7"/>
      <c r="F9" s="19"/>
    </row>
    <row r="10" spans="1:7" ht="15.75">
      <c r="A10" s="4" t="s">
        <v>32</v>
      </c>
      <c r="B10" s="5" t="s">
        <v>52</v>
      </c>
      <c r="C10" s="7">
        <v>17.420000000000002</v>
      </c>
      <c r="D10" s="7" t="s">
        <v>16</v>
      </c>
      <c r="E10" s="7">
        <v>404.77</v>
      </c>
      <c r="F10" s="19">
        <f t="shared" si="0"/>
        <v>7051.0934000000007</v>
      </c>
    </row>
    <row r="11" spans="1:7" ht="15.75">
      <c r="A11" s="4" t="s">
        <v>34</v>
      </c>
      <c r="B11" s="5" t="s">
        <v>53</v>
      </c>
      <c r="C11" s="7">
        <v>31.61</v>
      </c>
      <c r="D11" s="7" t="s">
        <v>16</v>
      </c>
      <c r="E11" s="7">
        <v>765.85</v>
      </c>
      <c r="F11" s="19">
        <f t="shared" si="0"/>
        <v>24208.518500000002</v>
      </c>
    </row>
    <row r="12" spans="1:7" ht="15.75">
      <c r="A12" s="4" t="s">
        <v>36</v>
      </c>
      <c r="B12" s="5" t="s">
        <v>62</v>
      </c>
      <c r="C12" s="7">
        <v>29.27</v>
      </c>
      <c r="D12" s="7" t="s">
        <v>16</v>
      </c>
      <c r="E12" s="7">
        <v>730.6</v>
      </c>
      <c r="F12" s="19">
        <f t="shared" si="0"/>
        <v>21384.662</v>
      </c>
    </row>
    <row r="13" spans="1:7" ht="15.75">
      <c r="A13" s="4" t="s">
        <v>38</v>
      </c>
      <c r="B13" s="5" t="s">
        <v>63</v>
      </c>
      <c r="C13" s="7">
        <v>63.22</v>
      </c>
      <c r="D13" s="7" t="s">
        <v>16</v>
      </c>
      <c r="E13" s="7">
        <v>458.72</v>
      </c>
      <c r="F13" s="19">
        <f t="shared" si="0"/>
        <v>29000.278400000003</v>
      </c>
    </row>
    <row r="14" spans="1:7" ht="15.75">
      <c r="A14" s="4" t="s">
        <v>40</v>
      </c>
      <c r="B14" s="5" t="s">
        <v>41</v>
      </c>
      <c r="C14" s="7">
        <v>50.04</v>
      </c>
      <c r="D14" s="7" t="s">
        <v>16</v>
      </c>
      <c r="E14" s="7">
        <v>167.7</v>
      </c>
      <c r="F14" s="19">
        <f t="shared" si="0"/>
        <v>8391.7079999999987</v>
      </c>
    </row>
    <row r="15" spans="1:7">
      <c r="A15" s="11"/>
      <c r="B15" s="56"/>
      <c r="C15" s="56"/>
      <c r="D15" s="56"/>
      <c r="E15" s="56"/>
      <c r="F15" s="12">
        <f>SUM(F5:F14)</f>
        <v>616412.25653359992</v>
      </c>
    </row>
    <row r="16" spans="1:7">
      <c r="A16" s="13"/>
      <c r="B16" s="14"/>
      <c r="C16" s="14"/>
      <c r="D16" s="14"/>
      <c r="E16" s="14"/>
      <c r="F16" s="15"/>
    </row>
    <row r="17" spans="1:6">
      <c r="A17" s="13"/>
      <c r="B17" s="14"/>
      <c r="C17" s="14"/>
      <c r="D17" s="14"/>
      <c r="E17" s="14"/>
      <c r="F17" s="15"/>
    </row>
    <row r="18" spans="1:6" ht="50.25" customHeight="1">
      <c r="B18" s="57" t="s">
        <v>64</v>
      </c>
      <c r="C18" s="57"/>
      <c r="D18" s="57"/>
      <c r="E18" s="57"/>
      <c r="F18" s="57"/>
    </row>
  </sheetData>
  <mergeCells count="5">
    <mergeCell ref="A1:F1"/>
    <mergeCell ref="A2:F2"/>
    <mergeCell ref="A3:F3"/>
    <mergeCell ref="B15:E15"/>
    <mergeCell ref="B18:F18"/>
  </mergeCells>
  <pageMargins left="0.2" right="0.24"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dimension ref="A1:G18"/>
  <sheetViews>
    <sheetView topLeftCell="A10"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54" customHeight="1">
      <c r="A3" s="55" t="s">
        <v>65</v>
      </c>
      <c r="B3" s="55"/>
      <c r="C3" s="55"/>
      <c r="D3" s="55"/>
      <c r="E3" s="55"/>
      <c r="F3" s="55"/>
      <c r="G3" s="2"/>
    </row>
    <row r="4" spans="1:7">
      <c r="A4" s="3" t="s">
        <v>3</v>
      </c>
      <c r="B4" s="3" t="s">
        <v>4</v>
      </c>
      <c r="C4" s="3" t="s">
        <v>58</v>
      </c>
      <c r="D4" s="3" t="s">
        <v>6</v>
      </c>
      <c r="E4" s="3" t="s">
        <v>7</v>
      </c>
      <c r="F4" s="3" t="s">
        <v>8</v>
      </c>
    </row>
    <row r="5" spans="1:7" ht="114.75">
      <c r="A5" s="4" t="s">
        <v>44</v>
      </c>
      <c r="B5" s="5" t="s">
        <v>12</v>
      </c>
      <c r="C5" s="7">
        <v>70.8</v>
      </c>
      <c r="D5" s="7" t="s">
        <v>13</v>
      </c>
      <c r="E5" s="7">
        <v>112.53</v>
      </c>
      <c r="F5" s="19">
        <f t="shared" ref="F5:F14" si="0">E5*C5</f>
        <v>7967.1239999999998</v>
      </c>
    </row>
    <row r="6" spans="1:7" ht="89.25">
      <c r="A6" s="4" t="s">
        <v>45</v>
      </c>
      <c r="B6" s="8" t="s">
        <v>59</v>
      </c>
      <c r="C6" s="7">
        <v>21.25</v>
      </c>
      <c r="D6" s="7" t="s">
        <v>16</v>
      </c>
      <c r="E6" s="7">
        <v>228.47</v>
      </c>
      <c r="F6" s="19">
        <f t="shared" si="0"/>
        <v>4854.9875000000002</v>
      </c>
    </row>
    <row r="7" spans="1:7" ht="63.75">
      <c r="A7" s="4" t="s">
        <v>46</v>
      </c>
      <c r="B7" s="5" t="s">
        <v>18</v>
      </c>
      <c r="C7" s="7">
        <v>35.4</v>
      </c>
      <c r="D7" s="7" t="s">
        <v>16</v>
      </c>
      <c r="E7" s="7">
        <v>1191.77</v>
      </c>
      <c r="F7" s="19">
        <f t="shared" si="0"/>
        <v>42188.657999999996</v>
      </c>
    </row>
    <row r="8" spans="1:7" ht="76.5">
      <c r="A8" s="4" t="s">
        <v>60</v>
      </c>
      <c r="B8" s="5" t="s">
        <v>61</v>
      </c>
      <c r="C8" s="7">
        <v>70.809920000000005</v>
      </c>
      <c r="D8" s="7" t="s">
        <v>16</v>
      </c>
      <c r="E8" s="7">
        <v>6543.32</v>
      </c>
      <c r="F8" s="19">
        <f t="shared" si="0"/>
        <v>463331.96573440003</v>
      </c>
    </row>
    <row r="9" spans="1:7" ht="18.75">
      <c r="A9" s="18">
        <v>5</v>
      </c>
      <c r="B9" s="10" t="s">
        <v>31</v>
      </c>
      <c r="C9" s="7"/>
      <c r="D9" s="7"/>
      <c r="E9" s="7"/>
      <c r="F9" s="19"/>
    </row>
    <row r="10" spans="1:7" ht="15.75">
      <c r="A10" s="4" t="s">
        <v>32</v>
      </c>
      <c r="B10" s="5" t="s">
        <v>52</v>
      </c>
      <c r="C10" s="7">
        <v>21.25</v>
      </c>
      <c r="D10" s="7" t="s">
        <v>16</v>
      </c>
      <c r="E10" s="7">
        <v>404.77</v>
      </c>
      <c r="F10" s="19">
        <f t="shared" si="0"/>
        <v>8601.3624999999993</v>
      </c>
    </row>
    <row r="11" spans="1:7" ht="15.75">
      <c r="A11" s="4" t="s">
        <v>34</v>
      </c>
      <c r="B11" s="5" t="s">
        <v>53</v>
      </c>
      <c r="C11" s="7">
        <v>30.39</v>
      </c>
      <c r="D11" s="7" t="s">
        <v>16</v>
      </c>
      <c r="E11" s="7">
        <v>765.85</v>
      </c>
      <c r="F11" s="19">
        <f t="shared" si="0"/>
        <v>23274.181500000002</v>
      </c>
    </row>
    <row r="12" spans="1:7" ht="15.75">
      <c r="A12" s="4" t="s">
        <v>36</v>
      </c>
      <c r="B12" s="5" t="s">
        <v>62</v>
      </c>
      <c r="C12" s="7">
        <v>35.4</v>
      </c>
      <c r="D12" s="7" t="s">
        <v>16</v>
      </c>
      <c r="E12" s="7">
        <v>730.6</v>
      </c>
      <c r="F12" s="19">
        <f t="shared" si="0"/>
        <v>25863.239999999998</v>
      </c>
    </row>
    <row r="13" spans="1:7" ht="15.75">
      <c r="A13" s="4" t="s">
        <v>38</v>
      </c>
      <c r="B13" s="5" t="s">
        <v>63</v>
      </c>
      <c r="C13" s="7">
        <v>60.78</v>
      </c>
      <c r="D13" s="7" t="s">
        <v>16</v>
      </c>
      <c r="E13" s="7">
        <v>458.72</v>
      </c>
      <c r="F13" s="19">
        <f t="shared" si="0"/>
        <v>27881.001600000003</v>
      </c>
    </row>
    <row r="14" spans="1:7" ht="15.75">
      <c r="A14" s="4" t="s">
        <v>40</v>
      </c>
      <c r="B14" s="5" t="s">
        <v>41</v>
      </c>
      <c r="C14" s="7">
        <v>70.8</v>
      </c>
      <c r="D14" s="7" t="s">
        <v>16</v>
      </c>
      <c r="E14" s="7">
        <v>167.7</v>
      </c>
      <c r="F14" s="19">
        <f t="shared" si="0"/>
        <v>11873.159999999998</v>
      </c>
    </row>
    <row r="15" spans="1:7">
      <c r="A15" s="11"/>
      <c r="B15" s="56"/>
      <c r="C15" s="56"/>
      <c r="D15" s="56"/>
      <c r="E15" s="56"/>
      <c r="F15" s="12">
        <f>SUM(F5:F14)</f>
        <v>615835.6808344</v>
      </c>
    </row>
    <row r="16" spans="1:7">
      <c r="A16" s="13"/>
      <c r="B16" s="14"/>
      <c r="C16" s="14"/>
      <c r="D16" s="14"/>
      <c r="E16" s="14"/>
      <c r="F16" s="15"/>
    </row>
    <row r="17" spans="1:6">
      <c r="A17" s="13"/>
      <c r="B17" s="14"/>
      <c r="C17" s="14"/>
      <c r="D17" s="14"/>
      <c r="E17" s="14"/>
      <c r="F17" s="15"/>
    </row>
    <row r="18" spans="1:6" ht="50.25" customHeight="1">
      <c r="B18" s="57" t="s">
        <v>64</v>
      </c>
      <c r="C18" s="57"/>
      <c r="D18" s="57"/>
      <c r="E18" s="57"/>
      <c r="F18" s="57"/>
    </row>
  </sheetData>
  <mergeCells count="5">
    <mergeCell ref="A1:F1"/>
    <mergeCell ref="A2:F2"/>
    <mergeCell ref="A3:F3"/>
    <mergeCell ref="B15:E15"/>
    <mergeCell ref="B18:F18"/>
  </mergeCells>
  <pageMargins left="0.32" right="0.15"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G20"/>
  <sheetViews>
    <sheetView topLeftCell="A13"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131</v>
      </c>
      <c r="B3" s="55"/>
      <c r="C3" s="55"/>
      <c r="D3" s="55"/>
      <c r="E3" s="55"/>
      <c r="F3" s="55"/>
      <c r="G3" s="2"/>
    </row>
    <row r="4" spans="1:7">
      <c r="A4" s="3" t="s">
        <v>3</v>
      </c>
      <c r="B4" s="3" t="s">
        <v>4</v>
      </c>
      <c r="C4" s="3" t="s">
        <v>5</v>
      </c>
      <c r="D4" s="3" t="s">
        <v>6</v>
      </c>
      <c r="E4" s="3" t="s">
        <v>7</v>
      </c>
      <c r="F4" s="3" t="s">
        <v>8</v>
      </c>
    </row>
    <row r="5" spans="1:7" ht="25.5">
      <c r="A5" s="7">
        <v>1</v>
      </c>
      <c r="B5" s="5" t="s">
        <v>132</v>
      </c>
      <c r="C5" s="7">
        <v>3</v>
      </c>
      <c r="D5" s="7" t="s">
        <v>10</v>
      </c>
      <c r="E5" s="7">
        <v>243.77</v>
      </c>
      <c r="F5" s="6">
        <f t="shared" ref="F5:F15" si="0">E5*C5</f>
        <v>731.31000000000006</v>
      </c>
    </row>
    <row r="6" spans="1:7" ht="114.75">
      <c r="A6" s="4" t="s">
        <v>11</v>
      </c>
      <c r="B6" s="5" t="s">
        <v>12</v>
      </c>
      <c r="C6" s="6">
        <v>52.94</v>
      </c>
      <c r="D6" s="7" t="s">
        <v>13</v>
      </c>
      <c r="E6" s="7">
        <v>112.53</v>
      </c>
      <c r="F6" s="6">
        <f t="shared" si="0"/>
        <v>5957.3382000000001</v>
      </c>
    </row>
    <row r="7" spans="1:7" ht="89.25">
      <c r="A7" s="4" t="s">
        <v>14</v>
      </c>
      <c r="B7" s="8" t="s">
        <v>15</v>
      </c>
      <c r="C7" s="6">
        <v>15.54</v>
      </c>
      <c r="D7" s="7" t="s">
        <v>16</v>
      </c>
      <c r="E7" s="7">
        <v>228.47</v>
      </c>
      <c r="F7" s="6">
        <f t="shared" si="0"/>
        <v>3550.4237999999996</v>
      </c>
    </row>
    <row r="8" spans="1:7" ht="63.75">
      <c r="A8" s="4" t="s">
        <v>17</v>
      </c>
      <c r="B8" s="5" t="s">
        <v>18</v>
      </c>
      <c r="C8" s="6">
        <v>25.92</v>
      </c>
      <c r="D8" s="7" t="s">
        <v>16</v>
      </c>
      <c r="E8" s="7">
        <v>1191.77</v>
      </c>
      <c r="F8" s="6">
        <f t="shared" si="0"/>
        <v>30890.678400000001</v>
      </c>
    </row>
    <row r="9" spans="1:7" ht="102">
      <c r="A9" s="4" t="s">
        <v>78</v>
      </c>
      <c r="B9" s="5" t="s">
        <v>70</v>
      </c>
      <c r="C9" s="6">
        <v>31.08</v>
      </c>
      <c r="D9" s="7" t="s">
        <v>16</v>
      </c>
      <c r="E9" s="7">
        <v>6543.32</v>
      </c>
      <c r="F9" s="6">
        <f t="shared" si="0"/>
        <v>203366.38559999998</v>
      </c>
    </row>
    <row r="10" spans="1:7" ht="18.75">
      <c r="A10" s="4">
        <v>6</v>
      </c>
      <c r="B10" s="10" t="s">
        <v>31</v>
      </c>
      <c r="C10" s="6"/>
      <c r="D10" s="7"/>
      <c r="E10" s="7"/>
      <c r="F10" s="6"/>
    </row>
    <row r="11" spans="1:7" ht="15.75">
      <c r="A11" s="4" t="s">
        <v>32</v>
      </c>
      <c r="B11" s="5" t="s">
        <v>96</v>
      </c>
      <c r="C11" s="6">
        <v>21.71</v>
      </c>
      <c r="D11" s="7" t="s">
        <v>16</v>
      </c>
      <c r="E11" s="7">
        <v>364.32</v>
      </c>
      <c r="F11" s="6">
        <f t="shared" si="0"/>
        <v>7909.3872000000001</v>
      </c>
    </row>
    <row r="12" spans="1:7" ht="15.75">
      <c r="A12" s="4" t="s">
        <v>34</v>
      </c>
      <c r="B12" s="5" t="s">
        <v>92</v>
      </c>
      <c r="C12" s="6">
        <v>13.36</v>
      </c>
      <c r="D12" s="7" t="s">
        <v>16</v>
      </c>
      <c r="E12" s="7">
        <v>788.13</v>
      </c>
      <c r="F12" s="6">
        <f t="shared" si="0"/>
        <v>10529.416799999999</v>
      </c>
    </row>
    <row r="13" spans="1:7" ht="15.75">
      <c r="A13" s="4" t="s">
        <v>36</v>
      </c>
      <c r="B13" s="5" t="s">
        <v>97</v>
      </c>
      <c r="C13" s="6">
        <v>25.92</v>
      </c>
      <c r="D13" s="7" t="s">
        <v>16</v>
      </c>
      <c r="E13" s="7">
        <v>756.83</v>
      </c>
      <c r="F13" s="6">
        <f>E13*C13</f>
        <v>19617.033600000002</v>
      </c>
    </row>
    <row r="14" spans="1:7" ht="15.75">
      <c r="A14" s="4" t="s">
        <v>38</v>
      </c>
      <c r="B14" s="5" t="s">
        <v>94</v>
      </c>
      <c r="C14" s="6">
        <v>26.73</v>
      </c>
      <c r="D14" s="7" t="s">
        <v>16</v>
      </c>
      <c r="E14" s="7">
        <v>482.26</v>
      </c>
      <c r="F14" s="6">
        <f t="shared" si="0"/>
        <v>12890.809799999999</v>
      </c>
    </row>
    <row r="15" spans="1:7" ht="15.75">
      <c r="A15" s="4" t="s">
        <v>40</v>
      </c>
      <c r="B15" s="5" t="s">
        <v>41</v>
      </c>
      <c r="C15" s="6">
        <v>52.94</v>
      </c>
      <c r="D15" s="7" t="s">
        <v>16</v>
      </c>
      <c r="E15" s="7">
        <v>167.7</v>
      </c>
      <c r="F15" s="6">
        <f t="shared" si="0"/>
        <v>8878.0379999999986</v>
      </c>
    </row>
    <row r="16" spans="1:7">
      <c r="A16" s="11"/>
      <c r="B16" s="56"/>
      <c r="C16" s="56"/>
      <c r="D16" s="56"/>
      <c r="E16" s="56"/>
      <c r="F16" s="12">
        <f>SUM(F5:F15)</f>
        <v>304320.82140000002</v>
      </c>
    </row>
    <row r="17" spans="1:6">
      <c r="A17" s="13"/>
      <c r="B17" s="14"/>
      <c r="C17" s="14"/>
      <c r="D17" s="14"/>
      <c r="E17" s="14"/>
      <c r="F17" s="15"/>
    </row>
    <row r="18" spans="1:6" ht="60" customHeight="1">
      <c r="B18" s="57" t="s">
        <v>42</v>
      </c>
      <c r="C18" s="57"/>
      <c r="D18" s="57"/>
      <c r="E18" s="57"/>
      <c r="F18" s="57"/>
    </row>
    <row r="20" spans="1:6" ht="41.25" customHeight="1"/>
  </sheetData>
  <mergeCells count="5">
    <mergeCell ref="A1:F1"/>
    <mergeCell ref="A2:F2"/>
    <mergeCell ref="A3:F3"/>
    <mergeCell ref="B16:E16"/>
    <mergeCell ref="B18:F18"/>
  </mergeCells>
  <pageMargins left="0.22" right="0.15"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dimension ref="A1:G18"/>
  <sheetViews>
    <sheetView topLeftCell="A13"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3" customHeight="1">
      <c r="A3" s="55" t="s">
        <v>192</v>
      </c>
      <c r="B3" s="55"/>
      <c r="C3" s="55"/>
      <c r="D3" s="55"/>
      <c r="E3" s="55"/>
      <c r="F3" s="55"/>
      <c r="G3" s="2"/>
    </row>
    <row r="4" spans="1:7">
      <c r="A4" s="3" t="s">
        <v>3</v>
      </c>
      <c r="B4" s="3" t="s">
        <v>4</v>
      </c>
      <c r="C4" s="3" t="s">
        <v>58</v>
      </c>
      <c r="D4" s="3" t="s">
        <v>6</v>
      </c>
      <c r="E4" s="3" t="s">
        <v>7</v>
      </c>
      <c r="F4" s="3" t="s">
        <v>8</v>
      </c>
    </row>
    <row r="5" spans="1:7" ht="114.75">
      <c r="A5" s="4" t="s">
        <v>44</v>
      </c>
      <c r="B5" s="5" t="s">
        <v>12</v>
      </c>
      <c r="C5" s="7">
        <v>50.98</v>
      </c>
      <c r="D5" s="7" t="s">
        <v>13</v>
      </c>
      <c r="E5" s="7">
        <v>112.53</v>
      </c>
      <c r="F5" s="19">
        <f t="shared" ref="F5:F14" si="0">E5*C5</f>
        <v>5736.7793999999994</v>
      </c>
    </row>
    <row r="6" spans="1:7" ht="89.25">
      <c r="A6" s="4" t="s">
        <v>45</v>
      </c>
      <c r="B6" s="8" t="s">
        <v>59</v>
      </c>
      <c r="C6" s="7">
        <v>12.75</v>
      </c>
      <c r="D6" s="7" t="s">
        <v>16</v>
      </c>
      <c r="E6" s="7">
        <v>228.47</v>
      </c>
      <c r="F6" s="19">
        <f t="shared" si="0"/>
        <v>2912.9924999999998</v>
      </c>
    </row>
    <row r="7" spans="1:7" ht="63.75">
      <c r="A7" s="4" t="s">
        <v>46</v>
      </c>
      <c r="B7" s="5" t="s">
        <v>18</v>
      </c>
      <c r="C7" s="7">
        <v>21.24</v>
      </c>
      <c r="D7" s="7" t="s">
        <v>16</v>
      </c>
      <c r="E7" s="7">
        <v>1191.77</v>
      </c>
      <c r="F7" s="19">
        <f t="shared" si="0"/>
        <v>25313.194799999997</v>
      </c>
    </row>
    <row r="8" spans="1:7" ht="76.5">
      <c r="A8" s="4" t="s">
        <v>60</v>
      </c>
      <c r="B8" s="5" t="s">
        <v>61</v>
      </c>
      <c r="C8" s="7">
        <v>25.489899999999999</v>
      </c>
      <c r="D8" s="7" t="s">
        <v>16</v>
      </c>
      <c r="E8" s="7">
        <v>6543.32</v>
      </c>
      <c r="F8" s="19">
        <f t="shared" si="0"/>
        <v>166788.57246799997</v>
      </c>
    </row>
    <row r="9" spans="1:7" ht="18.75">
      <c r="A9" s="18">
        <v>5</v>
      </c>
      <c r="B9" s="10" t="s">
        <v>31</v>
      </c>
      <c r="C9" s="7"/>
      <c r="D9" s="7"/>
      <c r="E9" s="7"/>
      <c r="F9" s="19"/>
    </row>
    <row r="10" spans="1:7" ht="15.75">
      <c r="A10" s="4" t="s">
        <v>32</v>
      </c>
      <c r="B10" s="5" t="s">
        <v>52</v>
      </c>
      <c r="C10" s="7">
        <v>12.75</v>
      </c>
      <c r="D10" s="7" t="s">
        <v>16</v>
      </c>
      <c r="E10" s="7">
        <v>404.77</v>
      </c>
      <c r="F10" s="19">
        <f t="shared" si="0"/>
        <v>5160.8175000000001</v>
      </c>
    </row>
    <row r="11" spans="1:7" ht="15.75">
      <c r="A11" s="4" t="s">
        <v>34</v>
      </c>
      <c r="B11" s="5" t="s">
        <v>53</v>
      </c>
      <c r="C11" s="7">
        <v>10.95</v>
      </c>
      <c r="D11" s="7" t="s">
        <v>16</v>
      </c>
      <c r="E11" s="7">
        <v>765.85</v>
      </c>
      <c r="F11" s="19">
        <f t="shared" si="0"/>
        <v>8386.057499999999</v>
      </c>
    </row>
    <row r="12" spans="1:7" ht="15.75">
      <c r="A12" s="4" t="s">
        <v>36</v>
      </c>
      <c r="B12" s="5" t="s">
        <v>62</v>
      </c>
      <c r="C12" s="7">
        <v>21.24</v>
      </c>
      <c r="D12" s="7" t="s">
        <v>16</v>
      </c>
      <c r="E12" s="7">
        <v>730.6</v>
      </c>
      <c r="F12" s="19">
        <f t="shared" si="0"/>
        <v>15517.944</v>
      </c>
    </row>
    <row r="13" spans="1:7" ht="15.75">
      <c r="A13" s="4" t="s">
        <v>38</v>
      </c>
      <c r="B13" s="5" t="s">
        <v>63</v>
      </c>
      <c r="C13" s="7">
        <v>21.9</v>
      </c>
      <c r="D13" s="7" t="s">
        <v>16</v>
      </c>
      <c r="E13" s="7">
        <v>458.72</v>
      </c>
      <c r="F13" s="19">
        <f t="shared" si="0"/>
        <v>10045.968000000001</v>
      </c>
    </row>
    <row r="14" spans="1:7" ht="15.75">
      <c r="A14" s="4" t="s">
        <v>40</v>
      </c>
      <c r="B14" s="5" t="s">
        <v>41</v>
      </c>
      <c r="C14" s="7">
        <v>50.98</v>
      </c>
      <c r="D14" s="7" t="s">
        <v>16</v>
      </c>
      <c r="E14" s="7">
        <v>167.7</v>
      </c>
      <c r="F14" s="19">
        <f t="shared" si="0"/>
        <v>8549.3459999999995</v>
      </c>
    </row>
    <row r="15" spans="1:7">
      <c r="A15" s="11"/>
      <c r="B15" s="56"/>
      <c r="C15" s="56"/>
      <c r="D15" s="56"/>
      <c r="E15" s="56"/>
      <c r="F15" s="12">
        <f>SUM(F5:F14)</f>
        <v>248411.67216799993</v>
      </c>
    </row>
    <row r="16" spans="1:7">
      <c r="A16" s="13"/>
      <c r="B16" s="14"/>
      <c r="C16" s="14"/>
      <c r="D16" s="14"/>
      <c r="E16" s="14"/>
      <c r="F16" s="15"/>
    </row>
    <row r="17" spans="1:6">
      <c r="A17" s="13"/>
      <c r="B17" s="14"/>
      <c r="C17" s="14"/>
      <c r="D17" s="14"/>
      <c r="E17" s="14"/>
      <c r="F17" s="15"/>
    </row>
    <row r="18" spans="1:6" ht="50.25" customHeight="1">
      <c r="B18" s="57" t="s">
        <v>64</v>
      </c>
      <c r="C18" s="57"/>
      <c r="D18" s="57"/>
      <c r="E18" s="57"/>
      <c r="F18" s="57"/>
    </row>
  </sheetData>
  <mergeCells count="5">
    <mergeCell ref="A1:F1"/>
    <mergeCell ref="A2:F2"/>
    <mergeCell ref="A3:F3"/>
    <mergeCell ref="B15:E15"/>
    <mergeCell ref="B18:F18"/>
  </mergeCells>
  <pageMargins left="0.2" right="0.15"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dimension ref="A1:I17"/>
  <sheetViews>
    <sheetView topLeftCell="A10" workbookViewId="0">
      <selection activeCell="H14" sqref="H14"/>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4.28515625" customWidth="1"/>
  </cols>
  <sheetData>
    <row r="1" spans="1:9" ht="18.75">
      <c r="A1" s="51" t="s">
        <v>0</v>
      </c>
      <c r="B1" s="52"/>
      <c r="C1" s="52"/>
      <c r="D1" s="52"/>
      <c r="E1" s="52"/>
      <c r="F1" s="52"/>
      <c r="G1" s="52"/>
      <c r="H1" s="52"/>
      <c r="I1" s="1"/>
    </row>
    <row r="2" spans="1:9" ht="18.75">
      <c r="A2" s="53" t="s">
        <v>1</v>
      </c>
      <c r="B2" s="54"/>
      <c r="C2" s="54"/>
      <c r="D2" s="54"/>
      <c r="E2" s="54"/>
      <c r="F2" s="54"/>
      <c r="G2" s="54"/>
      <c r="H2" s="54"/>
      <c r="I2" s="1"/>
    </row>
    <row r="3" spans="1:9" ht="23.25" customHeight="1">
      <c r="A3" s="55" t="s">
        <v>186</v>
      </c>
      <c r="B3" s="55"/>
      <c r="C3" s="55"/>
      <c r="D3" s="55"/>
      <c r="E3" s="55"/>
      <c r="F3" s="55"/>
      <c r="G3" s="55"/>
      <c r="H3" s="55"/>
      <c r="I3" s="2"/>
    </row>
    <row r="4" spans="1:9">
      <c r="A4" s="3" t="s">
        <v>3</v>
      </c>
      <c r="B4" s="3" t="s">
        <v>4</v>
      </c>
      <c r="C4" s="3">
        <v>1</v>
      </c>
      <c r="D4" s="3">
        <v>2</v>
      </c>
      <c r="E4" s="3" t="s">
        <v>58</v>
      </c>
      <c r="F4" s="3" t="s">
        <v>6</v>
      </c>
      <c r="G4" s="3" t="s">
        <v>7</v>
      </c>
      <c r="H4" s="3" t="s">
        <v>8</v>
      </c>
    </row>
    <row r="5" spans="1:9" ht="25.5">
      <c r="A5" s="18">
        <v>1</v>
      </c>
      <c r="B5" s="39" t="s">
        <v>180</v>
      </c>
      <c r="C5" s="6">
        <v>4</v>
      </c>
      <c r="D5" s="6">
        <v>4</v>
      </c>
      <c r="E5" s="6">
        <v>4</v>
      </c>
      <c r="F5" s="7" t="s">
        <v>10</v>
      </c>
      <c r="G5" s="7">
        <v>243.77</v>
      </c>
      <c r="H5" s="6">
        <f>G5*E5</f>
        <v>975.08</v>
      </c>
    </row>
    <row r="6" spans="1:9" ht="89.25">
      <c r="A6" s="4" t="s">
        <v>187</v>
      </c>
      <c r="B6" s="5" t="s">
        <v>22</v>
      </c>
      <c r="C6" s="35">
        <v>10.199999999999999</v>
      </c>
      <c r="D6" s="6">
        <v>6.3720999999999997</v>
      </c>
      <c r="E6" s="6">
        <v>9.5581969999999998</v>
      </c>
      <c r="F6" s="7" t="s">
        <v>16</v>
      </c>
      <c r="G6" s="7">
        <v>2788.17</v>
      </c>
      <c r="H6" s="6">
        <f>G6*E6</f>
        <v>26649.87812949</v>
      </c>
    </row>
    <row r="7" spans="1:9" ht="102">
      <c r="A7" s="4" t="s">
        <v>188</v>
      </c>
      <c r="B7" s="5" t="s">
        <v>20</v>
      </c>
      <c r="C7" s="35">
        <v>3.9900799999999998</v>
      </c>
      <c r="D7" s="35">
        <v>2.1240000000000001</v>
      </c>
      <c r="E7" s="6">
        <v>14.8683</v>
      </c>
      <c r="F7" s="7" t="s">
        <v>16</v>
      </c>
      <c r="G7" s="7">
        <v>5913.66</v>
      </c>
      <c r="H7" s="6">
        <f>G7*E7</f>
        <v>87926.070977999989</v>
      </c>
    </row>
    <row r="8" spans="1:9" ht="102">
      <c r="A8" s="9" t="s">
        <v>189</v>
      </c>
      <c r="B8" s="5" t="s">
        <v>27</v>
      </c>
      <c r="C8" s="6">
        <v>12.75</v>
      </c>
      <c r="D8" s="35"/>
      <c r="E8" s="6">
        <v>33.43</v>
      </c>
      <c r="F8" s="7" t="s">
        <v>13</v>
      </c>
      <c r="G8" s="7">
        <v>6543.32</v>
      </c>
      <c r="H8" s="6">
        <f t="shared" ref="H8:H13" si="0">G8*E8</f>
        <v>218743.18759999998</v>
      </c>
    </row>
    <row r="9" spans="1:9" ht="89.25">
      <c r="A9" s="9" t="s">
        <v>190</v>
      </c>
      <c r="B9" s="5" t="s">
        <v>29</v>
      </c>
      <c r="C9" s="6">
        <v>1.1299999999999999</v>
      </c>
      <c r="D9" s="35">
        <v>1.46</v>
      </c>
      <c r="E9" s="6">
        <v>2.96</v>
      </c>
      <c r="F9" s="7" t="s">
        <v>30</v>
      </c>
      <c r="G9" s="7">
        <v>53433.91</v>
      </c>
      <c r="H9" s="6">
        <f t="shared" si="0"/>
        <v>158164.37360000002</v>
      </c>
    </row>
    <row r="10" spans="1:9" ht="18.75">
      <c r="A10" s="18">
        <v>6</v>
      </c>
      <c r="B10" s="10" t="s">
        <v>31</v>
      </c>
      <c r="C10" s="6"/>
      <c r="D10" s="6"/>
      <c r="E10" s="6"/>
      <c r="F10" s="7"/>
      <c r="G10" s="7"/>
      <c r="H10" s="6"/>
    </row>
    <row r="11" spans="1:9">
      <c r="A11" s="18">
        <v>7</v>
      </c>
      <c r="B11" s="5" t="s">
        <v>92</v>
      </c>
      <c r="C11" s="6">
        <v>12.44</v>
      </c>
      <c r="D11" s="6">
        <v>10.604671</v>
      </c>
      <c r="E11" s="6">
        <v>24.874009999999998</v>
      </c>
      <c r="F11" s="7" t="s">
        <v>13</v>
      </c>
      <c r="G11" s="7">
        <v>788.13</v>
      </c>
      <c r="H11" s="6">
        <f t="shared" si="0"/>
        <v>19603.953501299999</v>
      </c>
    </row>
    <row r="12" spans="1:9">
      <c r="A12" s="18">
        <v>8</v>
      </c>
      <c r="B12" s="5" t="s">
        <v>177</v>
      </c>
      <c r="C12" s="6">
        <v>14.960800000000001</v>
      </c>
      <c r="D12" s="6">
        <v>6.3726000000000003</v>
      </c>
      <c r="E12" s="6">
        <v>9.5581999999999994</v>
      </c>
      <c r="F12" s="7" t="s">
        <v>13</v>
      </c>
      <c r="G12" s="7">
        <v>756.83</v>
      </c>
      <c r="H12" s="6">
        <f t="shared" si="0"/>
        <v>7233.9325060000001</v>
      </c>
    </row>
    <row r="13" spans="1:9">
      <c r="A13" s="18">
        <v>9</v>
      </c>
      <c r="B13" s="5" t="s">
        <v>94</v>
      </c>
      <c r="C13" s="6">
        <v>14.56</v>
      </c>
      <c r="D13" s="6">
        <v>16.11</v>
      </c>
      <c r="E13" s="6">
        <v>42.1</v>
      </c>
      <c r="F13" s="7" t="s">
        <v>13</v>
      </c>
      <c r="G13" s="7">
        <v>482.26</v>
      </c>
      <c r="H13" s="6">
        <f t="shared" si="0"/>
        <v>20303.146000000001</v>
      </c>
    </row>
    <row r="14" spans="1:9">
      <c r="A14" s="11"/>
      <c r="B14" s="68" t="s">
        <v>191</v>
      </c>
      <c r="C14" s="69"/>
      <c r="D14" s="69"/>
      <c r="E14" s="69"/>
      <c r="F14" s="69"/>
      <c r="G14" s="70"/>
      <c r="H14" s="12">
        <f>SUM(H5:H13)</f>
        <v>539599.62231478991</v>
      </c>
    </row>
    <row r="15" spans="1:9">
      <c r="A15" s="13"/>
      <c r="B15" s="14"/>
      <c r="C15" s="14"/>
      <c r="D15" s="14"/>
      <c r="E15" s="14"/>
      <c r="F15" s="14"/>
      <c r="G15" s="14"/>
      <c r="H15" s="15"/>
    </row>
    <row r="16" spans="1:9">
      <c r="A16" s="13"/>
      <c r="B16" s="14"/>
      <c r="C16" s="14"/>
      <c r="D16" s="14"/>
      <c r="E16" s="14"/>
      <c r="F16" s="14"/>
      <c r="G16" s="14"/>
      <c r="H16" s="15"/>
    </row>
    <row r="17" spans="2:8" ht="41.25" customHeight="1">
      <c r="B17" s="57" t="s">
        <v>115</v>
      </c>
      <c r="C17" s="57"/>
      <c r="D17" s="57"/>
      <c r="E17" s="57"/>
      <c r="F17" s="57"/>
      <c r="G17" s="57"/>
      <c r="H17" s="57"/>
    </row>
  </sheetData>
  <mergeCells count="5">
    <mergeCell ref="A1:H1"/>
    <mergeCell ref="A2:H2"/>
    <mergeCell ref="A3:H3"/>
    <mergeCell ref="B14:G14"/>
    <mergeCell ref="B17:H17"/>
  </mergeCells>
  <pageMargins left="0.18" right="0.15" top="0.7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dimension ref="A1:G20"/>
  <sheetViews>
    <sheetView topLeftCell="A13"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144</v>
      </c>
      <c r="B3" s="55"/>
      <c r="C3" s="55"/>
      <c r="D3" s="55"/>
      <c r="E3" s="55"/>
      <c r="F3" s="55"/>
      <c r="G3" s="2"/>
    </row>
    <row r="4" spans="1:7">
      <c r="A4" s="3" t="s">
        <v>3</v>
      </c>
      <c r="B4" s="3" t="s">
        <v>4</v>
      </c>
      <c r="C4" s="3" t="s">
        <v>5</v>
      </c>
      <c r="D4" s="3" t="s">
        <v>6</v>
      </c>
      <c r="E4" s="3" t="s">
        <v>7</v>
      </c>
      <c r="F4" s="3" t="s">
        <v>8</v>
      </c>
    </row>
    <row r="5" spans="1:7" ht="114.75">
      <c r="A5" s="4" t="s">
        <v>11</v>
      </c>
      <c r="B5" s="5" t="s">
        <v>12</v>
      </c>
      <c r="C5" s="6">
        <v>28.35</v>
      </c>
      <c r="D5" s="7" t="s">
        <v>13</v>
      </c>
      <c r="E5" s="7">
        <v>112.53</v>
      </c>
      <c r="F5" s="6">
        <f t="shared" ref="F5:F14" si="0">E5*C5</f>
        <v>3190.2255</v>
      </c>
    </row>
    <row r="6" spans="1:7" ht="89.25">
      <c r="A6" s="4" t="s">
        <v>14</v>
      </c>
      <c r="B6" s="8" t="s">
        <v>15</v>
      </c>
      <c r="C6" s="6">
        <v>11.04</v>
      </c>
      <c r="D6" s="7" t="s">
        <v>16</v>
      </c>
      <c r="E6" s="7">
        <v>228.47</v>
      </c>
      <c r="F6" s="6">
        <f t="shared" si="0"/>
        <v>2522.3087999999998</v>
      </c>
    </row>
    <row r="7" spans="1:7" ht="63.75">
      <c r="A7" s="4" t="s">
        <v>17</v>
      </c>
      <c r="B7" s="5" t="s">
        <v>18</v>
      </c>
      <c r="C7" s="6">
        <v>18.37</v>
      </c>
      <c r="D7" s="7" t="s">
        <v>16</v>
      </c>
      <c r="E7" s="7">
        <v>1191.77</v>
      </c>
      <c r="F7" s="6">
        <f t="shared" si="0"/>
        <v>21892.814900000001</v>
      </c>
    </row>
    <row r="8" spans="1:7" ht="102">
      <c r="A8" s="4" t="s">
        <v>78</v>
      </c>
      <c r="B8" s="5" t="s">
        <v>70</v>
      </c>
      <c r="C8" s="6">
        <v>18.399999999999999</v>
      </c>
      <c r="D8" s="7" t="s">
        <v>16</v>
      </c>
      <c r="E8" s="7">
        <v>6543.32</v>
      </c>
      <c r="F8" s="6">
        <f t="shared" si="0"/>
        <v>120397.08799999999</v>
      </c>
    </row>
    <row r="9" spans="1:7" ht="18.75">
      <c r="A9" s="4">
        <v>6</v>
      </c>
      <c r="B9" s="10" t="s">
        <v>31</v>
      </c>
      <c r="C9" s="6"/>
      <c r="D9" s="7"/>
      <c r="E9" s="7"/>
      <c r="F9" s="6"/>
    </row>
    <row r="10" spans="1:7" ht="15.75">
      <c r="A10" s="4" t="s">
        <v>32</v>
      </c>
      <c r="B10" s="5" t="s">
        <v>145</v>
      </c>
      <c r="C10" s="6">
        <v>11.04</v>
      </c>
      <c r="D10" s="7" t="s">
        <v>16</v>
      </c>
      <c r="E10" s="7">
        <v>377.8</v>
      </c>
      <c r="F10" s="6">
        <f t="shared" si="0"/>
        <v>4170.9119999999994</v>
      </c>
    </row>
    <row r="11" spans="1:7" ht="15.75">
      <c r="A11" s="4" t="s">
        <v>34</v>
      </c>
      <c r="B11" s="5" t="s">
        <v>92</v>
      </c>
      <c r="C11" s="6">
        <v>7.91</v>
      </c>
      <c r="D11" s="7" t="s">
        <v>16</v>
      </c>
      <c r="E11" s="7">
        <v>788.13</v>
      </c>
      <c r="F11" s="6">
        <f t="shared" si="0"/>
        <v>6234.1082999999999</v>
      </c>
    </row>
    <row r="12" spans="1:7" ht="15.75">
      <c r="A12" s="4" t="s">
        <v>36</v>
      </c>
      <c r="B12" s="5" t="s">
        <v>97</v>
      </c>
      <c r="C12" s="6">
        <v>18.37</v>
      </c>
      <c r="D12" s="7" t="s">
        <v>16</v>
      </c>
      <c r="E12" s="7">
        <v>756.83</v>
      </c>
      <c r="F12" s="6">
        <f>E12*C12</f>
        <v>13902.967100000002</v>
      </c>
    </row>
    <row r="13" spans="1:7" ht="15.75">
      <c r="A13" s="4" t="s">
        <v>38</v>
      </c>
      <c r="B13" s="5" t="s">
        <v>94</v>
      </c>
      <c r="C13" s="6">
        <v>15.82</v>
      </c>
      <c r="D13" s="7" t="s">
        <v>16</v>
      </c>
      <c r="E13" s="7">
        <v>482.26</v>
      </c>
      <c r="F13" s="6">
        <f t="shared" si="0"/>
        <v>7629.3531999999996</v>
      </c>
    </row>
    <row r="14" spans="1:7" ht="15.75">
      <c r="A14" s="4" t="s">
        <v>40</v>
      </c>
      <c r="B14" s="5" t="s">
        <v>41</v>
      </c>
      <c r="C14" s="6">
        <v>28.35</v>
      </c>
      <c r="D14" s="7" t="s">
        <v>16</v>
      </c>
      <c r="E14" s="7">
        <v>167.7</v>
      </c>
      <c r="F14" s="6">
        <f t="shared" si="0"/>
        <v>4754.2950000000001</v>
      </c>
    </row>
    <row r="15" spans="1:7">
      <c r="A15" s="11"/>
      <c r="B15" s="56"/>
      <c r="C15" s="56"/>
      <c r="D15" s="56"/>
      <c r="E15" s="56"/>
      <c r="F15" s="12">
        <f>SUM(F5:F14)</f>
        <v>184694.07280000002</v>
      </c>
    </row>
    <row r="16" spans="1:7">
      <c r="A16" s="13"/>
      <c r="B16" s="14"/>
      <c r="C16" s="14"/>
      <c r="D16" s="14"/>
      <c r="E16" s="14"/>
      <c r="F16" s="15"/>
    </row>
    <row r="17" spans="1:6">
      <c r="A17" s="13"/>
      <c r="B17" s="14"/>
      <c r="C17" s="14"/>
      <c r="D17" s="14"/>
      <c r="E17" s="14"/>
      <c r="F17" s="15"/>
    </row>
    <row r="18" spans="1:6" ht="60" customHeight="1">
      <c r="B18" s="57" t="s">
        <v>42</v>
      </c>
      <c r="C18" s="57"/>
      <c r="D18" s="57"/>
      <c r="E18" s="57"/>
      <c r="F18" s="57"/>
    </row>
    <row r="20" spans="1:6" ht="41.25" customHeight="1"/>
  </sheetData>
  <mergeCells count="5">
    <mergeCell ref="A1:F1"/>
    <mergeCell ref="A2:F2"/>
    <mergeCell ref="A3:F3"/>
    <mergeCell ref="B15:E15"/>
    <mergeCell ref="B18:F18"/>
  </mergeCells>
  <pageMargins left="0.16" right="0.18" top="0.75" bottom="0.75"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dimension ref="A1:G18"/>
  <sheetViews>
    <sheetView topLeftCell="A7"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181</v>
      </c>
      <c r="B3" s="55"/>
      <c r="C3" s="55"/>
      <c r="D3" s="55"/>
      <c r="E3" s="55"/>
      <c r="F3" s="55"/>
      <c r="G3" s="2"/>
    </row>
    <row r="4" spans="1:7">
      <c r="A4" s="3" t="s">
        <v>3</v>
      </c>
      <c r="B4" s="3" t="s">
        <v>4</v>
      </c>
      <c r="C4" s="3" t="s">
        <v>5</v>
      </c>
      <c r="D4" s="3" t="s">
        <v>6</v>
      </c>
      <c r="E4" s="3" t="s">
        <v>7</v>
      </c>
      <c r="F4" s="3" t="s">
        <v>8</v>
      </c>
    </row>
    <row r="5" spans="1:7" ht="25.5">
      <c r="A5" s="18">
        <v>1</v>
      </c>
      <c r="B5" s="39" t="s">
        <v>180</v>
      </c>
      <c r="C5" s="6">
        <v>3</v>
      </c>
      <c r="D5" s="7" t="s">
        <v>10</v>
      </c>
      <c r="E5" s="7">
        <v>243.77</v>
      </c>
      <c r="F5" s="6">
        <f>E5*C5</f>
        <v>731.31000000000006</v>
      </c>
    </row>
    <row r="6" spans="1:7" ht="114.75">
      <c r="A6" s="4" t="s">
        <v>11</v>
      </c>
      <c r="B6" s="5" t="s">
        <v>12</v>
      </c>
      <c r="C6" s="6">
        <v>52.03</v>
      </c>
      <c r="D6" s="7" t="s">
        <v>13</v>
      </c>
      <c r="E6" s="7">
        <v>112.53</v>
      </c>
      <c r="F6" s="6">
        <f t="shared" ref="F6:F9" si="0">E6*C6</f>
        <v>5854.9359000000004</v>
      </c>
    </row>
    <row r="7" spans="1:7" ht="89.25">
      <c r="A7" s="4" t="s">
        <v>14</v>
      </c>
      <c r="B7" s="8" t="s">
        <v>15</v>
      </c>
      <c r="C7" s="6">
        <v>17.53</v>
      </c>
      <c r="D7" s="7" t="s">
        <v>16</v>
      </c>
      <c r="E7" s="7">
        <v>228.47</v>
      </c>
      <c r="F7" s="6">
        <f t="shared" si="0"/>
        <v>4005.0791000000004</v>
      </c>
    </row>
    <row r="8" spans="1:7" ht="63.75">
      <c r="A8" s="4" t="s">
        <v>17</v>
      </c>
      <c r="B8" s="5" t="s">
        <v>18</v>
      </c>
      <c r="C8" s="6">
        <v>29.44</v>
      </c>
      <c r="D8" s="7" t="s">
        <v>16</v>
      </c>
      <c r="E8" s="7">
        <v>1191.77</v>
      </c>
      <c r="F8" s="6">
        <f t="shared" si="0"/>
        <v>35085.7088</v>
      </c>
    </row>
    <row r="9" spans="1:7" ht="102">
      <c r="A9" s="4" t="s">
        <v>78</v>
      </c>
      <c r="B9" s="5" t="s">
        <v>70</v>
      </c>
      <c r="C9" s="6">
        <v>25.5</v>
      </c>
      <c r="D9" s="7" t="s">
        <v>16</v>
      </c>
      <c r="E9" s="7">
        <v>6543.32</v>
      </c>
      <c r="F9" s="6">
        <f t="shared" si="0"/>
        <v>166854.66</v>
      </c>
    </row>
    <row r="10" spans="1:7" ht="18.75">
      <c r="A10" s="4">
        <v>6</v>
      </c>
      <c r="B10" s="10" t="s">
        <v>31</v>
      </c>
      <c r="C10" s="6"/>
      <c r="D10" s="7"/>
      <c r="E10" s="7"/>
      <c r="F10" s="6"/>
    </row>
    <row r="11" spans="1:7" ht="15.75">
      <c r="A11" s="4" t="s">
        <v>32</v>
      </c>
      <c r="B11" s="5" t="s">
        <v>52</v>
      </c>
      <c r="C11" s="6">
        <v>17.53</v>
      </c>
      <c r="D11" s="7" t="s">
        <v>16</v>
      </c>
      <c r="E11" s="7">
        <v>404.77</v>
      </c>
      <c r="F11" s="6">
        <f t="shared" ref="F11:F15" si="1">E11*C11</f>
        <v>7095.6181000000006</v>
      </c>
    </row>
    <row r="12" spans="1:7" ht="15.75">
      <c r="A12" s="4" t="s">
        <v>34</v>
      </c>
      <c r="B12" s="5" t="s">
        <v>53</v>
      </c>
      <c r="C12" s="6">
        <v>10.95</v>
      </c>
      <c r="D12" s="7" t="s">
        <v>16</v>
      </c>
      <c r="E12" s="7">
        <v>765.85</v>
      </c>
      <c r="F12" s="6">
        <f t="shared" si="1"/>
        <v>8386.057499999999</v>
      </c>
    </row>
    <row r="13" spans="1:7" ht="15.75">
      <c r="A13" s="4" t="s">
        <v>36</v>
      </c>
      <c r="B13" s="5" t="s">
        <v>62</v>
      </c>
      <c r="C13" s="6">
        <v>29.44</v>
      </c>
      <c r="D13" s="7" t="s">
        <v>16</v>
      </c>
      <c r="E13" s="7">
        <v>730.6</v>
      </c>
      <c r="F13" s="6">
        <f t="shared" si="1"/>
        <v>21508.864000000001</v>
      </c>
    </row>
    <row r="14" spans="1:7" ht="15.75">
      <c r="A14" s="4" t="s">
        <v>38</v>
      </c>
      <c r="B14" s="5" t="s">
        <v>63</v>
      </c>
      <c r="C14" s="6">
        <v>21.9</v>
      </c>
      <c r="D14" s="7" t="s">
        <v>16</v>
      </c>
      <c r="E14" s="7">
        <v>458.72</v>
      </c>
      <c r="F14" s="6">
        <f t="shared" si="1"/>
        <v>10045.968000000001</v>
      </c>
    </row>
    <row r="15" spans="1:7" ht="15.75">
      <c r="A15" s="4" t="s">
        <v>40</v>
      </c>
      <c r="B15" s="5" t="s">
        <v>41</v>
      </c>
      <c r="C15" s="6">
        <v>52.03</v>
      </c>
      <c r="D15" s="7" t="s">
        <v>16</v>
      </c>
      <c r="E15" s="7">
        <v>167.7</v>
      </c>
      <c r="F15" s="6">
        <f t="shared" si="1"/>
        <v>8725.4310000000005</v>
      </c>
    </row>
    <row r="16" spans="1:7">
      <c r="A16" s="38"/>
      <c r="B16" s="16"/>
      <c r="C16" s="16"/>
      <c r="D16" s="16"/>
      <c r="E16" s="16"/>
      <c r="F16" s="12">
        <f>SUM(F5:F15)</f>
        <v>268293.6324</v>
      </c>
    </row>
    <row r="17" spans="1:6">
      <c r="A17" s="13"/>
      <c r="B17" s="14"/>
      <c r="C17" s="14"/>
      <c r="D17" s="14"/>
      <c r="E17" s="14"/>
      <c r="F17" s="15"/>
    </row>
    <row r="18" spans="1:6" ht="50.25" customHeight="1">
      <c r="B18" s="57" t="s">
        <v>42</v>
      </c>
      <c r="C18" s="57"/>
      <c r="D18" s="57"/>
      <c r="E18" s="57"/>
      <c r="F18" s="57"/>
    </row>
  </sheetData>
  <mergeCells count="4">
    <mergeCell ref="A1:F1"/>
    <mergeCell ref="A2:F2"/>
    <mergeCell ref="A3:F3"/>
    <mergeCell ref="B18:F18"/>
  </mergeCells>
  <pageMargins left="0.26" right="0.18"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dimension ref="A1:G18"/>
  <sheetViews>
    <sheetView topLeftCell="A7"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179</v>
      </c>
      <c r="B3" s="55"/>
      <c r="C3" s="55"/>
      <c r="D3" s="55"/>
      <c r="E3" s="55"/>
      <c r="F3" s="55"/>
      <c r="G3" s="2"/>
    </row>
    <row r="4" spans="1:7">
      <c r="A4" s="3" t="s">
        <v>3</v>
      </c>
      <c r="B4" s="3" t="s">
        <v>4</v>
      </c>
      <c r="C4" s="3" t="s">
        <v>5</v>
      </c>
      <c r="D4" s="3" t="s">
        <v>6</v>
      </c>
      <c r="E4" s="3" t="s">
        <v>7</v>
      </c>
      <c r="F4" s="3" t="s">
        <v>8</v>
      </c>
    </row>
    <row r="5" spans="1:7" ht="25.5">
      <c r="A5" s="18">
        <v>1</v>
      </c>
      <c r="B5" s="39" t="s">
        <v>180</v>
      </c>
      <c r="C5" s="6">
        <v>4</v>
      </c>
      <c r="D5" s="7" t="s">
        <v>10</v>
      </c>
      <c r="E5" s="7">
        <v>243.77</v>
      </c>
      <c r="F5" s="6">
        <f>E5*C5</f>
        <v>975.08</v>
      </c>
    </row>
    <row r="6" spans="1:7" ht="114.75">
      <c r="A6" s="4" t="s">
        <v>11</v>
      </c>
      <c r="B6" s="5" t="s">
        <v>12</v>
      </c>
      <c r="C6" s="6">
        <v>69.37</v>
      </c>
      <c r="D6" s="7" t="s">
        <v>13</v>
      </c>
      <c r="E6" s="7">
        <v>112.53</v>
      </c>
      <c r="F6" s="6">
        <f t="shared" ref="F6:F9" si="0">E6*C6</f>
        <v>7806.2061000000003</v>
      </c>
    </row>
    <row r="7" spans="1:7" ht="89.25">
      <c r="A7" s="4" t="s">
        <v>14</v>
      </c>
      <c r="B7" s="8" t="s">
        <v>15</v>
      </c>
      <c r="C7" s="6">
        <v>23.37</v>
      </c>
      <c r="D7" s="7" t="s">
        <v>16</v>
      </c>
      <c r="E7" s="7">
        <v>228.47</v>
      </c>
      <c r="F7" s="6">
        <f t="shared" si="0"/>
        <v>5339.3438999999998</v>
      </c>
    </row>
    <row r="8" spans="1:7" ht="63.75">
      <c r="A8" s="4" t="s">
        <v>17</v>
      </c>
      <c r="B8" s="5" t="s">
        <v>18</v>
      </c>
      <c r="C8" s="6">
        <v>39.25</v>
      </c>
      <c r="D8" s="7" t="s">
        <v>16</v>
      </c>
      <c r="E8" s="7">
        <v>1191.77</v>
      </c>
      <c r="F8" s="6">
        <f t="shared" si="0"/>
        <v>46776.972499999996</v>
      </c>
    </row>
    <row r="9" spans="1:7" ht="102">
      <c r="A9" s="4" t="s">
        <v>78</v>
      </c>
      <c r="B9" s="5" t="s">
        <v>70</v>
      </c>
      <c r="C9" s="6">
        <v>34</v>
      </c>
      <c r="D9" s="7" t="s">
        <v>16</v>
      </c>
      <c r="E9" s="7">
        <v>6543.32</v>
      </c>
      <c r="F9" s="6">
        <f t="shared" si="0"/>
        <v>222472.88</v>
      </c>
    </row>
    <row r="10" spans="1:7" ht="18.75">
      <c r="A10" s="4">
        <v>6</v>
      </c>
      <c r="B10" s="10" t="s">
        <v>31</v>
      </c>
      <c r="C10" s="6"/>
      <c r="D10" s="7"/>
      <c r="E10" s="7"/>
      <c r="F10" s="6"/>
    </row>
    <row r="11" spans="1:7" ht="15.75">
      <c r="A11" s="4" t="s">
        <v>32</v>
      </c>
      <c r="B11" s="5" t="s">
        <v>52</v>
      </c>
      <c r="C11" s="6">
        <v>23.37</v>
      </c>
      <c r="D11" s="7" t="s">
        <v>16</v>
      </c>
      <c r="E11" s="7">
        <v>404.77</v>
      </c>
      <c r="F11" s="6">
        <f t="shared" ref="F11:F15" si="1">E11*C11</f>
        <v>9459.4748999999993</v>
      </c>
    </row>
    <row r="12" spans="1:7" ht="15.75">
      <c r="A12" s="4" t="s">
        <v>34</v>
      </c>
      <c r="B12" s="5" t="s">
        <v>53</v>
      </c>
      <c r="C12" s="6">
        <v>14.6</v>
      </c>
      <c r="D12" s="7" t="s">
        <v>16</v>
      </c>
      <c r="E12" s="7">
        <v>765.85</v>
      </c>
      <c r="F12" s="6">
        <f t="shared" si="1"/>
        <v>11181.41</v>
      </c>
    </row>
    <row r="13" spans="1:7" ht="15.75">
      <c r="A13" s="4" t="s">
        <v>36</v>
      </c>
      <c r="B13" s="5" t="s">
        <v>62</v>
      </c>
      <c r="C13" s="6">
        <v>39.25</v>
      </c>
      <c r="D13" s="7" t="s">
        <v>16</v>
      </c>
      <c r="E13" s="7">
        <v>730.6</v>
      </c>
      <c r="F13" s="6">
        <f t="shared" si="1"/>
        <v>28676.05</v>
      </c>
    </row>
    <row r="14" spans="1:7" ht="15.75">
      <c r="A14" s="4" t="s">
        <v>38</v>
      </c>
      <c r="B14" s="5" t="s">
        <v>63</v>
      </c>
      <c r="C14" s="6">
        <v>29.2</v>
      </c>
      <c r="D14" s="7" t="s">
        <v>16</v>
      </c>
      <c r="E14" s="7">
        <v>458.72</v>
      </c>
      <c r="F14" s="6">
        <f t="shared" si="1"/>
        <v>13394.624</v>
      </c>
    </row>
    <row r="15" spans="1:7" ht="15.75">
      <c r="A15" s="4" t="s">
        <v>40</v>
      </c>
      <c r="B15" s="5" t="s">
        <v>41</v>
      </c>
      <c r="C15" s="6">
        <v>69.37</v>
      </c>
      <c r="D15" s="7" t="s">
        <v>16</v>
      </c>
      <c r="E15" s="7">
        <v>167.7</v>
      </c>
      <c r="F15" s="6">
        <f t="shared" si="1"/>
        <v>11633.349</v>
      </c>
    </row>
    <row r="16" spans="1:7">
      <c r="A16" s="38"/>
      <c r="B16" s="16"/>
      <c r="C16" s="16"/>
      <c r="D16" s="16"/>
      <c r="E16" s="16"/>
      <c r="F16" s="12">
        <f>SUM(F5:F15)</f>
        <v>357715.39039999992</v>
      </c>
    </row>
    <row r="17" spans="1:6">
      <c r="A17" s="13"/>
      <c r="B17" s="14"/>
      <c r="C17" s="14"/>
      <c r="D17" s="14"/>
      <c r="E17" s="14"/>
      <c r="F17" s="15"/>
    </row>
    <row r="18" spans="1:6" ht="50.25" customHeight="1">
      <c r="B18" s="57" t="s">
        <v>42</v>
      </c>
      <c r="C18" s="57"/>
      <c r="D18" s="57"/>
      <c r="E18" s="57"/>
      <c r="F18" s="57"/>
    </row>
  </sheetData>
  <mergeCells count="4">
    <mergeCell ref="A1:F1"/>
    <mergeCell ref="A2:F2"/>
    <mergeCell ref="A3:F3"/>
    <mergeCell ref="B18:F18"/>
  </mergeCells>
  <pageMargins left="0.16" right="0.15" top="0.75" bottom="0.75"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dimension ref="A1:G18"/>
  <sheetViews>
    <sheetView topLeftCell="A10"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182</v>
      </c>
      <c r="B3" s="55"/>
      <c r="C3" s="55"/>
      <c r="D3" s="55"/>
      <c r="E3" s="55"/>
      <c r="F3" s="55"/>
      <c r="G3" s="2"/>
    </row>
    <row r="4" spans="1:7">
      <c r="A4" s="3" t="s">
        <v>183</v>
      </c>
      <c r="B4" s="3" t="s">
        <v>4</v>
      </c>
      <c r="C4" s="3" t="s">
        <v>5</v>
      </c>
      <c r="D4" s="3" t="s">
        <v>6</v>
      </c>
      <c r="E4" s="3" t="s">
        <v>7</v>
      </c>
      <c r="F4" s="3" t="s">
        <v>8</v>
      </c>
    </row>
    <row r="5" spans="1:7" ht="25.5">
      <c r="A5" s="18">
        <v>1</v>
      </c>
      <c r="B5" s="39" t="s">
        <v>180</v>
      </c>
      <c r="C5" s="6">
        <v>4</v>
      </c>
      <c r="D5" s="7" t="s">
        <v>10</v>
      </c>
      <c r="E5" s="7">
        <v>243.77</v>
      </c>
      <c r="F5" s="6">
        <f>E5*C5</f>
        <v>975.08</v>
      </c>
    </row>
    <row r="6" spans="1:7" ht="114.75">
      <c r="A6" s="4" t="s">
        <v>11</v>
      </c>
      <c r="B6" s="5" t="s">
        <v>12</v>
      </c>
      <c r="C6" s="6">
        <v>37.159999999999997</v>
      </c>
      <c r="D6" s="7" t="s">
        <v>13</v>
      </c>
      <c r="E6" s="7">
        <v>112.53</v>
      </c>
      <c r="F6" s="6">
        <f t="shared" ref="F6:F9" si="0">E6*C6</f>
        <v>4181.6147999999994</v>
      </c>
    </row>
    <row r="7" spans="1:7" ht="89.25">
      <c r="A7" s="4" t="s">
        <v>14</v>
      </c>
      <c r="B7" s="8" t="s">
        <v>15</v>
      </c>
      <c r="C7" s="6">
        <v>11.16</v>
      </c>
      <c r="D7" s="7" t="s">
        <v>16</v>
      </c>
      <c r="E7" s="7">
        <v>228.47</v>
      </c>
      <c r="F7" s="6">
        <f t="shared" si="0"/>
        <v>2549.7251999999999</v>
      </c>
    </row>
    <row r="8" spans="1:7" ht="63.75">
      <c r="A8" s="4" t="s">
        <v>17</v>
      </c>
      <c r="B8" s="5" t="s">
        <v>18</v>
      </c>
      <c r="C8" s="6">
        <v>18.73</v>
      </c>
      <c r="D8" s="7" t="s">
        <v>16</v>
      </c>
      <c r="E8" s="7">
        <v>1191.77</v>
      </c>
      <c r="F8" s="6">
        <f t="shared" si="0"/>
        <v>22321.8521</v>
      </c>
    </row>
    <row r="9" spans="1:7" ht="102">
      <c r="A9" s="4" t="s">
        <v>78</v>
      </c>
      <c r="B9" s="5" t="s">
        <v>70</v>
      </c>
      <c r="C9" s="6">
        <v>22.3</v>
      </c>
      <c r="D9" s="7" t="s">
        <v>16</v>
      </c>
      <c r="E9" s="7">
        <v>6543.32</v>
      </c>
      <c r="F9" s="6">
        <f t="shared" si="0"/>
        <v>145916.03599999999</v>
      </c>
    </row>
    <row r="10" spans="1:7" ht="18.75">
      <c r="A10" s="4">
        <v>6</v>
      </c>
      <c r="B10" s="10" t="s">
        <v>31</v>
      </c>
      <c r="C10" s="6"/>
      <c r="D10" s="7"/>
      <c r="E10" s="7"/>
      <c r="F10" s="6"/>
    </row>
    <row r="11" spans="1:7" ht="15.75">
      <c r="A11" s="4" t="s">
        <v>32</v>
      </c>
      <c r="B11" s="5" t="s">
        <v>52</v>
      </c>
      <c r="C11" s="6">
        <v>11.16</v>
      </c>
      <c r="D11" s="7" t="s">
        <v>16</v>
      </c>
      <c r="E11" s="7">
        <v>404.77</v>
      </c>
      <c r="F11" s="6">
        <f t="shared" ref="F11:F15" si="1">E11*C11</f>
        <v>4517.2331999999997</v>
      </c>
    </row>
    <row r="12" spans="1:7" ht="15.75">
      <c r="A12" s="4" t="s">
        <v>34</v>
      </c>
      <c r="B12" s="5" t="s">
        <v>53</v>
      </c>
      <c r="C12" s="6">
        <v>9.59</v>
      </c>
      <c r="D12" s="7" t="s">
        <v>16</v>
      </c>
      <c r="E12" s="7">
        <v>765.85</v>
      </c>
      <c r="F12" s="6">
        <f t="shared" si="1"/>
        <v>7344.5015000000003</v>
      </c>
    </row>
    <row r="13" spans="1:7" ht="15.75">
      <c r="A13" s="4" t="s">
        <v>36</v>
      </c>
      <c r="B13" s="5" t="s">
        <v>62</v>
      </c>
      <c r="C13" s="6">
        <v>18.73</v>
      </c>
      <c r="D13" s="7" t="s">
        <v>16</v>
      </c>
      <c r="E13" s="7">
        <v>730.6</v>
      </c>
      <c r="F13" s="6">
        <f t="shared" si="1"/>
        <v>13684.138000000001</v>
      </c>
    </row>
    <row r="14" spans="1:7" ht="15.75">
      <c r="A14" s="4" t="s">
        <v>38</v>
      </c>
      <c r="B14" s="5" t="s">
        <v>63</v>
      </c>
      <c r="C14" s="6">
        <v>19.166370000000001</v>
      </c>
      <c r="D14" s="7" t="s">
        <v>16</v>
      </c>
      <c r="E14" s="7">
        <v>458.72</v>
      </c>
      <c r="F14" s="6">
        <f t="shared" si="1"/>
        <v>8791.9972464000002</v>
      </c>
    </row>
    <row r="15" spans="1:7" ht="15.75">
      <c r="A15" s="4" t="s">
        <v>40</v>
      </c>
      <c r="B15" s="5" t="s">
        <v>41</v>
      </c>
      <c r="C15" s="6">
        <v>37.16534</v>
      </c>
      <c r="D15" s="7" t="s">
        <v>16</v>
      </c>
      <c r="E15" s="7">
        <v>167.7</v>
      </c>
      <c r="F15" s="6">
        <f t="shared" si="1"/>
        <v>6232.6275179999993</v>
      </c>
    </row>
    <row r="16" spans="1:7">
      <c r="A16" s="38"/>
      <c r="B16" s="16"/>
      <c r="C16" s="16"/>
      <c r="D16" s="16"/>
      <c r="E16" s="16"/>
      <c r="F16" s="12">
        <f>SUM(F5:F15)</f>
        <v>216514.80556439998</v>
      </c>
    </row>
    <row r="17" spans="1:6">
      <c r="A17" s="13"/>
      <c r="B17" s="14"/>
      <c r="C17" s="14"/>
      <c r="D17" s="14"/>
      <c r="E17" s="14"/>
      <c r="F17" s="15"/>
    </row>
    <row r="18" spans="1:6" ht="50.25" customHeight="1">
      <c r="B18" s="57" t="s">
        <v>42</v>
      </c>
      <c r="C18" s="57"/>
      <c r="D18" s="57"/>
      <c r="E18" s="57"/>
      <c r="F18" s="57"/>
    </row>
  </sheetData>
  <mergeCells count="4">
    <mergeCell ref="A1:F1"/>
    <mergeCell ref="A2:F2"/>
    <mergeCell ref="A3:F3"/>
    <mergeCell ref="B18:F18"/>
  </mergeCells>
  <pageMargins left="0.18" right="0.15" top="0.75" bottom="0.75"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dimension ref="A1:H19"/>
  <sheetViews>
    <sheetView workbookViewId="0">
      <selection activeCell="B7" sqref="B7"/>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8" ht="18.75">
      <c r="A1" s="51" t="s">
        <v>0</v>
      </c>
      <c r="B1" s="52"/>
      <c r="C1" s="52"/>
      <c r="D1" s="52"/>
      <c r="E1" s="52"/>
      <c r="F1" s="52"/>
      <c r="G1" s="1"/>
      <c r="H1" s="1"/>
    </row>
    <row r="2" spans="1:8" ht="18.75">
      <c r="A2" s="53" t="s">
        <v>1</v>
      </c>
      <c r="B2" s="54"/>
      <c r="C2" s="54"/>
      <c r="D2" s="54"/>
      <c r="E2" s="54"/>
      <c r="F2" s="54"/>
      <c r="G2" s="1"/>
      <c r="H2" s="1"/>
    </row>
    <row r="3" spans="1:8" ht="35.25" customHeight="1">
      <c r="A3" s="55" t="s">
        <v>315</v>
      </c>
      <c r="B3" s="55"/>
      <c r="C3" s="55"/>
      <c r="D3" s="55"/>
      <c r="E3" s="55"/>
      <c r="F3" s="55"/>
      <c r="G3" s="2"/>
      <c r="H3" s="2"/>
    </row>
    <row r="4" spans="1:8">
      <c r="A4" s="3" t="s">
        <v>3</v>
      </c>
      <c r="B4" s="3" t="s">
        <v>4</v>
      </c>
      <c r="C4" s="3" t="s">
        <v>58</v>
      </c>
      <c r="D4" s="3" t="s">
        <v>6</v>
      </c>
      <c r="E4" s="3" t="s">
        <v>7</v>
      </c>
      <c r="F4" s="3" t="s">
        <v>8</v>
      </c>
    </row>
    <row r="5" spans="1:8" ht="25.5">
      <c r="A5" s="24">
        <v>1</v>
      </c>
      <c r="B5" s="50" t="s">
        <v>316</v>
      </c>
      <c r="C5" s="6">
        <v>10</v>
      </c>
      <c r="D5" s="26" t="s">
        <v>10</v>
      </c>
      <c r="E5" s="26">
        <v>243.77</v>
      </c>
      <c r="F5" s="6">
        <f>E5*C5</f>
        <v>2437.7000000000003</v>
      </c>
    </row>
    <row r="6" spans="1:8" ht="114.75">
      <c r="A6" s="4" t="s">
        <v>11</v>
      </c>
      <c r="B6" s="5" t="s">
        <v>12</v>
      </c>
      <c r="C6" s="7">
        <v>139.19999999999999</v>
      </c>
      <c r="D6" s="7" t="s">
        <v>16</v>
      </c>
      <c r="E6" s="7">
        <v>112.53</v>
      </c>
      <c r="F6" s="6">
        <f t="shared" ref="F6:F15" si="0">E6*C6</f>
        <v>15664.175999999999</v>
      </c>
    </row>
    <row r="7" spans="1:8" ht="89.25">
      <c r="A7" s="4" t="s">
        <v>14</v>
      </c>
      <c r="B7" s="8" t="s">
        <v>15</v>
      </c>
      <c r="C7" s="7">
        <v>46.03</v>
      </c>
      <c r="D7" s="7" t="s">
        <v>16</v>
      </c>
      <c r="E7" s="7">
        <v>228.47</v>
      </c>
      <c r="F7" s="6">
        <f t="shared" si="0"/>
        <v>10516.474099999999</v>
      </c>
    </row>
    <row r="8" spans="1:8" ht="63.75">
      <c r="A8" s="4" t="s">
        <v>17</v>
      </c>
      <c r="B8" s="5" t="s">
        <v>18</v>
      </c>
      <c r="C8" s="7">
        <v>77.319999999999993</v>
      </c>
      <c r="D8" s="7" t="s">
        <v>16</v>
      </c>
      <c r="E8" s="7">
        <v>1191.77</v>
      </c>
      <c r="F8" s="6">
        <f t="shared" si="0"/>
        <v>92147.656399999993</v>
      </c>
    </row>
    <row r="9" spans="1:8" ht="89.25">
      <c r="A9" s="4" t="s">
        <v>78</v>
      </c>
      <c r="B9" s="5" t="s">
        <v>317</v>
      </c>
      <c r="C9" s="7">
        <v>70.8</v>
      </c>
      <c r="D9" s="7" t="s">
        <v>16</v>
      </c>
      <c r="E9" s="7">
        <v>6543.32</v>
      </c>
      <c r="F9" s="6">
        <f t="shared" si="0"/>
        <v>463267.05599999998</v>
      </c>
    </row>
    <row r="10" spans="1:8" ht="18.75">
      <c r="A10" s="4">
        <v>6</v>
      </c>
      <c r="B10" s="10" t="s">
        <v>31</v>
      </c>
      <c r="C10" s="7"/>
      <c r="D10" s="7"/>
      <c r="E10" s="7"/>
      <c r="F10" s="6"/>
    </row>
    <row r="11" spans="1:8" ht="15.75" customHeight="1">
      <c r="A11" s="4" t="s">
        <v>32</v>
      </c>
      <c r="B11" s="5" t="s">
        <v>52</v>
      </c>
      <c r="C11" s="7">
        <v>46.03</v>
      </c>
      <c r="D11" s="7" t="s">
        <v>16</v>
      </c>
      <c r="E11" s="7">
        <v>404.77</v>
      </c>
      <c r="F11" s="6">
        <f t="shared" si="0"/>
        <v>18631.563099999999</v>
      </c>
    </row>
    <row r="12" spans="1:8" ht="15.75" customHeight="1">
      <c r="A12" s="4" t="s">
        <v>36</v>
      </c>
      <c r="B12" s="5" t="s">
        <v>53</v>
      </c>
      <c r="C12" s="7">
        <v>30.39</v>
      </c>
      <c r="D12" s="7" t="s">
        <v>16</v>
      </c>
      <c r="E12" s="7">
        <v>765.85</v>
      </c>
      <c r="F12" s="6">
        <f t="shared" si="0"/>
        <v>23274.181500000002</v>
      </c>
    </row>
    <row r="13" spans="1:8" ht="15.75">
      <c r="A13" s="4" t="s">
        <v>36</v>
      </c>
      <c r="B13" s="5" t="s">
        <v>62</v>
      </c>
      <c r="C13" s="7">
        <v>77.319999999999993</v>
      </c>
      <c r="D13" s="7" t="s">
        <v>16</v>
      </c>
      <c r="E13" s="7">
        <v>730.6</v>
      </c>
      <c r="F13" s="6">
        <f t="shared" si="0"/>
        <v>56489.991999999998</v>
      </c>
    </row>
    <row r="14" spans="1:8" ht="15.75">
      <c r="A14" s="4" t="s">
        <v>38</v>
      </c>
      <c r="B14" s="5" t="s">
        <v>63</v>
      </c>
      <c r="C14" s="7">
        <v>60.78</v>
      </c>
      <c r="D14" s="7" t="s">
        <v>16</v>
      </c>
      <c r="E14" s="7">
        <v>458.72</v>
      </c>
      <c r="F14" s="6">
        <f t="shared" si="0"/>
        <v>27881.001600000003</v>
      </c>
    </row>
    <row r="15" spans="1:8" ht="15.75">
      <c r="A15" s="4" t="s">
        <v>40</v>
      </c>
      <c r="B15" s="5" t="s">
        <v>41</v>
      </c>
      <c r="C15" s="7">
        <v>139.19999999999999</v>
      </c>
      <c r="D15" s="7" t="s">
        <v>16</v>
      </c>
      <c r="E15" s="7">
        <v>167.71</v>
      </c>
      <c r="F15" s="6">
        <f t="shared" si="0"/>
        <v>23345.232</v>
      </c>
    </row>
    <row r="16" spans="1:8">
      <c r="A16" s="38"/>
      <c r="B16" s="71" t="s">
        <v>318</v>
      </c>
      <c r="C16" s="71"/>
      <c r="D16" s="71"/>
      <c r="E16" s="71"/>
      <c r="F16" s="12">
        <f>SUM(F5:F15)</f>
        <v>733655.03269999987</v>
      </c>
    </row>
    <row r="17" spans="2:6">
      <c r="D17" s="72" t="s">
        <v>319</v>
      </c>
      <c r="E17" s="72"/>
    </row>
    <row r="18" spans="2:6">
      <c r="D18" s="73"/>
      <c r="E18" s="73"/>
    </row>
    <row r="19" spans="2:6" ht="50.25" customHeight="1">
      <c r="B19" s="57" t="s">
        <v>320</v>
      </c>
      <c r="C19" s="57"/>
      <c r="D19" s="57"/>
      <c r="E19" s="57"/>
      <c r="F19" s="57"/>
    </row>
  </sheetData>
  <mergeCells count="6">
    <mergeCell ref="B19:F19"/>
    <mergeCell ref="A1:F1"/>
    <mergeCell ref="A2:F2"/>
    <mergeCell ref="A3:F3"/>
    <mergeCell ref="B16:E16"/>
    <mergeCell ref="D17:E18"/>
  </mergeCells>
  <pageMargins left="0.22" right="0.15" top="0.75" bottom="0.75" header="0.3" footer="0.3"/>
  <pageSetup paperSize="9" orientation="portrait" verticalDpi="0" r:id="rId1"/>
</worksheet>
</file>

<file path=xl/worksheets/sheet37.xml><?xml version="1.0" encoding="utf-8"?>
<worksheet xmlns="http://schemas.openxmlformats.org/spreadsheetml/2006/main" xmlns:r="http://schemas.openxmlformats.org/officeDocument/2006/relationships">
  <dimension ref="A1:G18"/>
  <sheetViews>
    <sheetView topLeftCell="A13"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184</v>
      </c>
      <c r="B3" s="55"/>
      <c r="C3" s="55"/>
      <c r="D3" s="55"/>
      <c r="E3" s="55"/>
      <c r="F3" s="55"/>
      <c r="G3" s="2"/>
    </row>
    <row r="4" spans="1:7">
      <c r="A4" s="3" t="s">
        <v>3</v>
      </c>
      <c r="B4" s="3" t="s">
        <v>4</v>
      </c>
      <c r="C4" s="3" t="s">
        <v>5</v>
      </c>
      <c r="D4" s="3" t="s">
        <v>6</v>
      </c>
      <c r="E4" s="3" t="s">
        <v>7</v>
      </c>
      <c r="F4" s="3" t="s">
        <v>8</v>
      </c>
    </row>
    <row r="5" spans="1:7" ht="25.5">
      <c r="A5" s="18">
        <v>1</v>
      </c>
      <c r="B5" s="39" t="s">
        <v>180</v>
      </c>
      <c r="C5" s="6">
        <v>3</v>
      </c>
      <c r="D5" s="7" t="s">
        <v>10</v>
      </c>
      <c r="E5" s="7">
        <v>243.77</v>
      </c>
      <c r="F5" s="6">
        <f>E5*C5</f>
        <v>731.31000000000006</v>
      </c>
    </row>
    <row r="6" spans="1:7" ht="114.75">
      <c r="A6" s="4" t="s">
        <v>11</v>
      </c>
      <c r="B6" s="5" t="s">
        <v>12</v>
      </c>
      <c r="C6" s="6">
        <v>55.23</v>
      </c>
      <c r="D6" s="7" t="s">
        <v>13</v>
      </c>
      <c r="E6" s="7">
        <v>112.53</v>
      </c>
      <c r="F6" s="6">
        <f t="shared" ref="F6:F9" si="0">E6*C6</f>
        <v>6215.0319</v>
      </c>
    </row>
    <row r="7" spans="1:7" ht="89.25">
      <c r="A7" s="4" t="s">
        <v>14</v>
      </c>
      <c r="B7" s="8" t="s">
        <v>15</v>
      </c>
      <c r="C7" s="6">
        <v>27.62</v>
      </c>
      <c r="D7" s="7" t="s">
        <v>16</v>
      </c>
      <c r="E7" s="7">
        <v>228.47</v>
      </c>
      <c r="F7" s="6">
        <f t="shared" si="0"/>
        <v>6310.3414000000002</v>
      </c>
    </row>
    <row r="8" spans="1:7" ht="63.75">
      <c r="A8" s="4" t="s">
        <v>17</v>
      </c>
      <c r="B8" s="5" t="s">
        <v>18</v>
      </c>
      <c r="C8" s="6">
        <v>46.39</v>
      </c>
      <c r="D8" s="7" t="s">
        <v>16</v>
      </c>
      <c r="E8" s="7">
        <v>1191.77</v>
      </c>
      <c r="F8" s="6">
        <f t="shared" si="0"/>
        <v>55286.210299999999</v>
      </c>
    </row>
    <row r="9" spans="1:7" ht="102">
      <c r="A9" s="4" t="s">
        <v>78</v>
      </c>
      <c r="B9" s="5" t="s">
        <v>70</v>
      </c>
      <c r="C9" s="6">
        <v>42.49</v>
      </c>
      <c r="D9" s="7" t="s">
        <v>16</v>
      </c>
      <c r="E9" s="7">
        <v>6543.32</v>
      </c>
      <c r="F9" s="6">
        <f t="shared" si="0"/>
        <v>278025.66680000001</v>
      </c>
    </row>
    <row r="10" spans="1:7" ht="18.75">
      <c r="A10" s="4">
        <v>6</v>
      </c>
      <c r="B10" s="10" t="s">
        <v>31</v>
      </c>
      <c r="C10" s="6"/>
      <c r="D10" s="7"/>
      <c r="E10" s="7"/>
      <c r="F10" s="6"/>
    </row>
    <row r="11" spans="1:7" ht="15.75">
      <c r="A11" s="4" t="s">
        <v>32</v>
      </c>
      <c r="B11" s="5" t="s">
        <v>52</v>
      </c>
      <c r="C11" s="6">
        <v>27.62</v>
      </c>
      <c r="D11" s="7" t="s">
        <v>16</v>
      </c>
      <c r="E11" s="7">
        <v>431.75</v>
      </c>
      <c r="F11" s="6">
        <f t="shared" ref="F11:F15" si="1">E11*C11</f>
        <v>11924.935000000001</v>
      </c>
    </row>
    <row r="12" spans="1:7" ht="15.75">
      <c r="A12" s="4" t="s">
        <v>34</v>
      </c>
      <c r="B12" s="5" t="s">
        <v>53</v>
      </c>
      <c r="C12" s="6">
        <v>18.239999999999998</v>
      </c>
      <c r="D12" s="7" t="s">
        <v>16</v>
      </c>
      <c r="E12" s="7">
        <v>710.13</v>
      </c>
      <c r="F12" s="6">
        <f t="shared" si="1"/>
        <v>12952.771199999999</v>
      </c>
    </row>
    <row r="13" spans="1:7" ht="15.75">
      <c r="A13" s="4" t="s">
        <v>36</v>
      </c>
      <c r="B13" s="5" t="s">
        <v>62</v>
      </c>
      <c r="C13" s="6">
        <v>46.39</v>
      </c>
      <c r="D13" s="7" t="s">
        <v>16</v>
      </c>
      <c r="E13" s="7">
        <v>664.32</v>
      </c>
      <c r="F13" s="6">
        <f t="shared" si="1"/>
        <v>30817.804800000002</v>
      </c>
    </row>
    <row r="14" spans="1:7" ht="15.75">
      <c r="A14" s="4" t="s">
        <v>38</v>
      </c>
      <c r="B14" s="5" t="s">
        <v>63</v>
      </c>
      <c r="C14" s="6">
        <v>36.479999999999997</v>
      </c>
      <c r="D14" s="7" t="s">
        <v>16</v>
      </c>
      <c r="E14" s="7">
        <v>391.29</v>
      </c>
      <c r="F14" s="6">
        <f t="shared" si="1"/>
        <v>14274.2592</v>
      </c>
    </row>
    <row r="15" spans="1:7" ht="15.75">
      <c r="A15" s="4" t="s">
        <v>40</v>
      </c>
      <c r="B15" s="5" t="s">
        <v>41</v>
      </c>
      <c r="C15" s="6">
        <v>55.23</v>
      </c>
      <c r="D15" s="7" t="s">
        <v>16</v>
      </c>
      <c r="E15" s="7">
        <v>167.7</v>
      </c>
      <c r="F15" s="6">
        <f t="shared" si="1"/>
        <v>9262.0709999999981</v>
      </c>
    </row>
    <row r="16" spans="1:7">
      <c r="A16" s="38"/>
      <c r="B16" s="16"/>
      <c r="C16" s="16"/>
      <c r="D16" s="16"/>
      <c r="E16" s="16"/>
      <c r="F16" s="12">
        <f>SUM(F5:F15)</f>
        <v>425800.40159999998</v>
      </c>
    </row>
    <row r="17" spans="1:6">
      <c r="A17" s="13"/>
      <c r="B17" s="14"/>
      <c r="C17" s="14"/>
      <c r="D17" s="14"/>
      <c r="E17" s="14"/>
      <c r="F17" s="15"/>
    </row>
    <row r="18" spans="1:6" ht="50.25" customHeight="1">
      <c r="B18" s="57" t="s">
        <v>42</v>
      </c>
      <c r="C18" s="57"/>
      <c r="D18" s="57"/>
      <c r="E18" s="57"/>
      <c r="F18" s="57"/>
    </row>
  </sheetData>
  <mergeCells count="4">
    <mergeCell ref="A1:F1"/>
    <mergeCell ref="A2:F2"/>
    <mergeCell ref="A3:F3"/>
    <mergeCell ref="B18:F18"/>
  </mergeCells>
  <pageMargins left="0.22" right="0.15" top="0.75" bottom="0.75" header="0.3" footer="0.3"/>
  <pageSetup paperSize="9" orientation="portrait" verticalDpi="0" r:id="rId1"/>
</worksheet>
</file>

<file path=xl/worksheets/sheet38.xml><?xml version="1.0" encoding="utf-8"?>
<worksheet xmlns="http://schemas.openxmlformats.org/spreadsheetml/2006/main" xmlns:r="http://schemas.openxmlformats.org/officeDocument/2006/relationships">
  <dimension ref="A1:I23"/>
  <sheetViews>
    <sheetView topLeftCell="A13" workbookViewId="0">
      <selection activeCell="H20" sqref="H20"/>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51" t="s">
        <v>0</v>
      </c>
      <c r="B1" s="52"/>
      <c r="C1" s="52"/>
      <c r="D1" s="52"/>
      <c r="E1" s="52"/>
      <c r="F1" s="52"/>
      <c r="G1" s="52"/>
      <c r="H1" s="52"/>
      <c r="I1" s="1"/>
    </row>
    <row r="2" spans="1:9" ht="18.75">
      <c r="A2" s="53" t="s">
        <v>1</v>
      </c>
      <c r="B2" s="54"/>
      <c r="C2" s="54"/>
      <c r="D2" s="54"/>
      <c r="E2" s="54"/>
      <c r="F2" s="54"/>
      <c r="G2" s="54"/>
      <c r="H2" s="54"/>
      <c r="I2" s="1"/>
    </row>
    <row r="3" spans="1:9" ht="23.25" customHeight="1">
      <c r="A3" s="55" t="s">
        <v>2</v>
      </c>
      <c r="B3" s="55"/>
      <c r="C3" s="55"/>
      <c r="D3" s="55"/>
      <c r="E3" s="55"/>
      <c r="F3" s="55"/>
      <c r="G3" s="55"/>
      <c r="H3" s="55"/>
      <c r="I3" s="2"/>
    </row>
    <row r="4" spans="1:9">
      <c r="A4" s="3" t="s">
        <v>3</v>
      </c>
      <c r="B4" s="3" t="s">
        <v>4</v>
      </c>
      <c r="C4" s="3">
        <v>1</v>
      </c>
      <c r="D4" s="3">
        <v>2</v>
      </c>
      <c r="E4" s="3" t="s">
        <v>5</v>
      </c>
      <c r="F4" s="3" t="s">
        <v>6</v>
      </c>
      <c r="G4" s="3" t="s">
        <v>7</v>
      </c>
      <c r="H4" s="3" t="s">
        <v>8</v>
      </c>
    </row>
    <row r="5" spans="1:9" ht="25.5">
      <c r="A5" s="4">
        <v>1</v>
      </c>
      <c r="B5" s="5" t="s">
        <v>9</v>
      </c>
      <c r="C5" s="5"/>
      <c r="D5" s="5"/>
      <c r="E5" s="6">
        <v>2</v>
      </c>
      <c r="F5" s="6" t="s">
        <v>10</v>
      </c>
      <c r="G5" s="6">
        <v>243.77</v>
      </c>
      <c r="H5" s="6">
        <f>G5*E5</f>
        <v>487.54</v>
      </c>
    </row>
    <row r="6" spans="1:9" ht="114.75">
      <c r="A6" s="4" t="s">
        <v>11</v>
      </c>
      <c r="B6" s="5" t="s">
        <v>12</v>
      </c>
      <c r="C6" s="6">
        <v>5.39</v>
      </c>
      <c r="D6" s="6">
        <v>2</v>
      </c>
      <c r="E6" s="6">
        <v>53.53</v>
      </c>
      <c r="F6" s="7" t="s">
        <v>13</v>
      </c>
      <c r="G6" s="7">
        <v>112.53</v>
      </c>
      <c r="H6" s="6">
        <f>G6*E6</f>
        <v>6023.7309000000005</v>
      </c>
    </row>
    <row r="7" spans="1:9" ht="89.25">
      <c r="A7" s="4" t="s">
        <v>14</v>
      </c>
      <c r="B7" s="8" t="s">
        <v>15</v>
      </c>
      <c r="C7" s="6">
        <v>0.42</v>
      </c>
      <c r="D7" s="6">
        <v>2</v>
      </c>
      <c r="E7" s="6">
        <v>3.82</v>
      </c>
      <c r="F7" s="7" t="s">
        <v>16</v>
      </c>
      <c r="G7" s="7">
        <v>228.47</v>
      </c>
      <c r="H7" s="6">
        <f t="shared" ref="H7:H19" si="0">G7*E7</f>
        <v>872.75540000000001</v>
      </c>
    </row>
    <row r="8" spans="1:9" ht="63.75">
      <c r="A8" s="4" t="s">
        <v>17</v>
      </c>
      <c r="B8" s="5" t="s">
        <v>18</v>
      </c>
      <c r="C8" s="6">
        <v>0.71</v>
      </c>
      <c r="D8" s="6">
        <v>2</v>
      </c>
      <c r="E8" s="6">
        <v>6.42</v>
      </c>
      <c r="F8" s="7" t="s">
        <v>16</v>
      </c>
      <c r="G8" s="7">
        <v>1191.77</v>
      </c>
      <c r="H8" s="6">
        <f t="shared" si="0"/>
        <v>7651.1633999999995</v>
      </c>
    </row>
    <row r="9" spans="1:9" ht="102">
      <c r="A9" s="4" t="s">
        <v>19</v>
      </c>
      <c r="B9" s="5" t="s">
        <v>20</v>
      </c>
      <c r="C9" s="6">
        <v>0.68</v>
      </c>
      <c r="D9" s="6">
        <v>2</v>
      </c>
      <c r="E9" s="6">
        <v>5.56</v>
      </c>
      <c r="F9" s="7" t="s">
        <v>16</v>
      </c>
      <c r="G9" s="7">
        <v>5913.66</v>
      </c>
      <c r="H9" s="6">
        <f t="shared" si="0"/>
        <v>32879.9496</v>
      </c>
    </row>
    <row r="10" spans="1:9" ht="89.25">
      <c r="A10" s="4" t="s">
        <v>21</v>
      </c>
      <c r="B10" s="5" t="s">
        <v>22</v>
      </c>
      <c r="C10" s="6">
        <v>2.04</v>
      </c>
      <c r="D10" s="6">
        <v>2</v>
      </c>
      <c r="E10" s="6">
        <v>15.29</v>
      </c>
      <c r="F10" s="7" t="s">
        <v>16</v>
      </c>
      <c r="G10" s="7">
        <v>2788.17</v>
      </c>
      <c r="H10" s="6">
        <f t="shared" si="0"/>
        <v>42631.119299999998</v>
      </c>
    </row>
    <row r="11" spans="1:9" ht="63.75">
      <c r="A11" s="9" t="s">
        <v>23</v>
      </c>
      <c r="B11" s="5" t="s">
        <v>24</v>
      </c>
      <c r="C11" s="6">
        <v>10.14</v>
      </c>
      <c r="D11" s="6">
        <v>2</v>
      </c>
      <c r="E11" s="6">
        <v>97.53</v>
      </c>
      <c r="F11" s="7" t="s">
        <v>25</v>
      </c>
      <c r="G11" s="7">
        <v>259.29000000000002</v>
      </c>
      <c r="H11" s="6">
        <f t="shared" si="0"/>
        <v>25288.553700000004</v>
      </c>
    </row>
    <row r="12" spans="1:9" ht="102">
      <c r="A12" s="9" t="s">
        <v>26</v>
      </c>
      <c r="B12" s="5" t="s">
        <v>27</v>
      </c>
      <c r="C12" s="6">
        <v>2.2799999999999998</v>
      </c>
      <c r="D12" s="6">
        <v>2</v>
      </c>
      <c r="E12" s="6">
        <v>2.29</v>
      </c>
      <c r="F12" s="7" t="s">
        <v>16</v>
      </c>
      <c r="G12" s="7">
        <v>6219.21</v>
      </c>
      <c r="H12" s="6">
        <f t="shared" si="0"/>
        <v>14241.990900000001</v>
      </c>
    </row>
    <row r="13" spans="1:9" ht="89.25">
      <c r="A13" s="9" t="s">
        <v>28</v>
      </c>
      <c r="B13" s="5" t="s">
        <v>29</v>
      </c>
      <c r="C13" s="6">
        <v>0.14000000000000001</v>
      </c>
      <c r="D13" s="6">
        <v>2</v>
      </c>
      <c r="E13" s="6">
        <v>0.24</v>
      </c>
      <c r="F13" s="7" t="s">
        <v>30</v>
      </c>
      <c r="G13" s="7">
        <v>53433.91</v>
      </c>
      <c r="H13" s="6">
        <f t="shared" si="0"/>
        <v>12824.1384</v>
      </c>
    </row>
    <row r="14" spans="1:9" ht="18.75">
      <c r="A14" s="4">
        <v>10</v>
      </c>
      <c r="B14" s="10" t="s">
        <v>31</v>
      </c>
      <c r="C14" s="6"/>
      <c r="D14" s="6"/>
      <c r="E14" s="6"/>
      <c r="F14" s="7"/>
      <c r="G14" s="7"/>
      <c r="H14" s="6"/>
    </row>
    <row r="15" spans="1:9" ht="15.75">
      <c r="A15" s="4" t="s">
        <v>32</v>
      </c>
      <c r="B15" s="5" t="s">
        <v>33</v>
      </c>
      <c r="C15" s="6">
        <v>0.42</v>
      </c>
      <c r="D15" s="6">
        <v>2</v>
      </c>
      <c r="E15" s="6">
        <v>3.82</v>
      </c>
      <c r="F15" s="7" t="s">
        <v>16</v>
      </c>
      <c r="G15" s="7">
        <v>431.75</v>
      </c>
      <c r="H15" s="6">
        <f t="shared" si="0"/>
        <v>1649.2849999999999</v>
      </c>
    </row>
    <row r="16" spans="1:9" ht="15.75">
      <c r="A16" s="4" t="s">
        <v>34</v>
      </c>
      <c r="B16" s="5" t="s">
        <v>35</v>
      </c>
      <c r="C16" s="6">
        <v>2.31</v>
      </c>
      <c r="D16" s="6">
        <v>2</v>
      </c>
      <c r="E16" s="6">
        <v>11.11</v>
      </c>
      <c r="F16" s="7" t="s">
        <v>16</v>
      </c>
      <c r="G16" s="7">
        <v>710.13</v>
      </c>
      <c r="H16" s="6">
        <f t="shared" si="0"/>
        <v>7889.5442999999996</v>
      </c>
    </row>
    <row r="17" spans="1:8" ht="15.75">
      <c r="A17" s="4" t="s">
        <v>36</v>
      </c>
      <c r="B17" s="5" t="s">
        <v>37</v>
      </c>
      <c r="C17" s="6">
        <v>2.75</v>
      </c>
      <c r="D17" s="6">
        <v>2</v>
      </c>
      <c r="E17" s="6">
        <v>21.71</v>
      </c>
      <c r="F17" s="7" t="s">
        <v>16</v>
      </c>
      <c r="G17" s="7">
        <v>664.32</v>
      </c>
      <c r="H17" s="6">
        <f t="shared" si="0"/>
        <v>14422.387200000001</v>
      </c>
    </row>
    <row r="18" spans="1:8" ht="15.75">
      <c r="A18" s="4" t="s">
        <v>38</v>
      </c>
      <c r="B18" s="5" t="s">
        <v>39</v>
      </c>
      <c r="C18" s="6">
        <v>2.62</v>
      </c>
      <c r="D18" s="6">
        <v>2</v>
      </c>
      <c r="E18" s="6">
        <v>7.02</v>
      </c>
      <c r="F18" s="7" t="s">
        <v>16</v>
      </c>
      <c r="G18" s="7">
        <v>391.29</v>
      </c>
      <c r="H18" s="6">
        <f t="shared" si="0"/>
        <v>2746.8557999999998</v>
      </c>
    </row>
    <row r="19" spans="1:8" ht="15.75">
      <c r="A19" s="4" t="s">
        <v>40</v>
      </c>
      <c r="B19" s="5" t="s">
        <v>41</v>
      </c>
      <c r="C19" s="6">
        <v>5.39</v>
      </c>
      <c r="D19" s="6">
        <v>2</v>
      </c>
      <c r="E19" s="6">
        <v>53.53</v>
      </c>
      <c r="F19" s="7" t="s">
        <v>16</v>
      </c>
      <c r="G19" s="7">
        <v>167.71</v>
      </c>
      <c r="H19" s="6">
        <f t="shared" si="0"/>
        <v>8977.5163000000011</v>
      </c>
    </row>
    <row r="20" spans="1:8">
      <c r="A20" s="11"/>
      <c r="B20" s="56"/>
      <c r="C20" s="56"/>
      <c r="D20" s="56"/>
      <c r="E20" s="56"/>
      <c r="F20" s="56"/>
      <c r="G20" s="56"/>
      <c r="H20" s="12">
        <f>SUM(H5:H19)</f>
        <v>178586.53020000001</v>
      </c>
    </row>
    <row r="21" spans="1:8">
      <c r="A21" s="13"/>
      <c r="B21" s="14"/>
      <c r="C21" s="14"/>
      <c r="D21" s="14"/>
      <c r="E21" s="14"/>
      <c r="F21" s="14"/>
      <c r="G21" s="14"/>
      <c r="H21" s="15"/>
    </row>
    <row r="22" spans="1:8">
      <c r="A22" s="13"/>
      <c r="B22" s="14"/>
      <c r="C22" s="14"/>
      <c r="D22" s="14"/>
      <c r="E22" s="14"/>
      <c r="F22" s="14"/>
      <c r="G22" s="14"/>
      <c r="H22" s="15"/>
    </row>
    <row r="23" spans="1:8" ht="41.25" customHeight="1">
      <c r="B23" s="57" t="s">
        <v>42</v>
      </c>
      <c r="C23" s="57"/>
      <c r="D23" s="57"/>
      <c r="E23" s="57"/>
      <c r="F23" s="57"/>
      <c r="G23" s="57"/>
      <c r="H23" s="57"/>
    </row>
  </sheetData>
  <mergeCells count="5">
    <mergeCell ref="A1:H1"/>
    <mergeCell ref="A2:H2"/>
    <mergeCell ref="A3:H3"/>
    <mergeCell ref="B20:G20"/>
    <mergeCell ref="B23:H23"/>
  </mergeCells>
  <pageMargins left="0.2" right="0.15" top="0.45" bottom="0.75"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dimension ref="A1:G18"/>
  <sheetViews>
    <sheetView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3" customHeight="1">
      <c r="A3" s="55" t="s">
        <v>116</v>
      </c>
      <c r="B3" s="55"/>
      <c r="C3" s="55"/>
      <c r="D3" s="55"/>
      <c r="E3" s="55"/>
      <c r="F3" s="55"/>
      <c r="G3" s="2"/>
    </row>
    <row r="4" spans="1:7">
      <c r="A4" s="3" t="s">
        <v>3</v>
      </c>
      <c r="B4" s="3" t="s">
        <v>4</v>
      </c>
      <c r="C4" s="3" t="s">
        <v>5</v>
      </c>
      <c r="D4" s="3" t="s">
        <v>6</v>
      </c>
      <c r="E4" s="3" t="s">
        <v>7</v>
      </c>
      <c r="F4" s="3" t="s">
        <v>8</v>
      </c>
    </row>
    <row r="5" spans="1:7" ht="114.75">
      <c r="A5" s="4" t="s">
        <v>44</v>
      </c>
      <c r="B5" s="5" t="s">
        <v>12</v>
      </c>
      <c r="C5" s="6">
        <v>24.07</v>
      </c>
      <c r="D5" s="7" t="s">
        <v>13</v>
      </c>
      <c r="E5" s="7">
        <v>112.53</v>
      </c>
      <c r="F5" s="6">
        <f t="shared" ref="F5:F14" si="0">E5*C5</f>
        <v>2708.5971</v>
      </c>
    </row>
    <row r="6" spans="1:7" ht="89.25">
      <c r="A6" s="4" t="s">
        <v>45</v>
      </c>
      <c r="B6" s="8" t="s">
        <v>15</v>
      </c>
      <c r="C6" s="6">
        <v>12.04</v>
      </c>
      <c r="D6" s="7" t="s">
        <v>16</v>
      </c>
      <c r="E6" s="7">
        <v>228.47</v>
      </c>
      <c r="F6" s="6">
        <f t="shared" si="0"/>
        <v>2750.7787999999996</v>
      </c>
    </row>
    <row r="7" spans="1:7" ht="63.75">
      <c r="A7" s="4" t="s">
        <v>46</v>
      </c>
      <c r="B7" s="5" t="s">
        <v>18</v>
      </c>
      <c r="C7" s="6">
        <v>20.059999999999999</v>
      </c>
      <c r="D7" s="7" t="s">
        <v>16</v>
      </c>
      <c r="E7" s="7">
        <v>1191.77</v>
      </c>
      <c r="F7" s="6">
        <f t="shared" si="0"/>
        <v>23906.906199999998</v>
      </c>
    </row>
    <row r="8" spans="1:7" ht="102">
      <c r="A8" s="4" t="s">
        <v>60</v>
      </c>
      <c r="B8" s="5" t="s">
        <v>70</v>
      </c>
      <c r="C8" s="6">
        <v>24.07</v>
      </c>
      <c r="D8" s="7" t="s">
        <v>16</v>
      </c>
      <c r="E8" s="7">
        <v>6543.32</v>
      </c>
      <c r="F8" s="6">
        <f t="shared" si="0"/>
        <v>157497.71239999999</v>
      </c>
    </row>
    <row r="9" spans="1:7" ht="18.75">
      <c r="A9" s="4">
        <v>5</v>
      </c>
      <c r="B9" s="10" t="s">
        <v>31</v>
      </c>
      <c r="C9" s="6"/>
      <c r="D9" s="7"/>
      <c r="E9" s="7"/>
      <c r="F9" s="6"/>
    </row>
    <row r="10" spans="1:7" ht="15.75">
      <c r="A10" s="4" t="s">
        <v>32</v>
      </c>
      <c r="B10" s="5" t="s">
        <v>96</v>
      </c>
      <c r="C10" s="6">
        <v>12.04</v>
      </c>
      <c r="D10" s="7" t="s">
        <v>16</v>
      </c>
      <c r="E10" s="7">
        <v>431.75</v>
      </c>
      <c r="F10" s="6">
        <f t="shared" si="0"/>
        <v>5198.2699999999995</v>
      </c>
    </row>
    <row r="11" spans="1:7" ht="15.75">
      <c r="A11" s="4" t="s">
        <v>34</v>
      </c>
      <c r="B11" s="5" t="s">
        <v>92</v>
      </c>
      <c r="C11" s="6">
        <v>10.35</v>
      </c>
      <c r="D11" s="7" t="s">
        <v>16</v>
      </c>
      <c r="E11" s="7">
        <v>710.13</v>
      </c>
      <c r="F11" s="6">
        <f t="shared" si="0"/>
        <v>7349.8454999999994</v>
      </c>
    </row>
    <row r="12" spans="1:7" ht="15.75">
      <c r="A12" s="4" t="s">
        <v>36</v>
      </c>
      <c r="B12" s="5" t="s">
        <v>97</v>
      </c>
      <c r="C12" s="6">
        <v>20.059999999999999</v>
      </c>
      <c r="D12" s="7" t="s">
        <v>16</v>
      </c>
      <c r="E12" s="7">
        <v>664.32</v>
      </c>
      <c r="F12" s="6">
        <f>E12*C12</f>
        <v>13326.2592</v>
      </c>
    </row>
    <row r="13" spans="1:7" ht="15.75">
      <c r="A13" s="4" t="s">
        <v>38</v>
      </c>
      <c r="B13" s="5" t="s">
        <v>94</v>
      </c>
      <c r="C13" s="6">
        <v>20.7</v>
      </c>
      <c r="D13" s="7" t="s">
        <v>16</v>
      </c>
      <c r="E13" s="7">
        <v>391.29</v>
      </c>
      <c r="F13" s="6">
        <f t="shared" si="0"/>
        <v>8099.7030000000004</v>
      </c>
    </row>
    <row r="14" spans="1:7" ht="15.75">
      <c r="A14" s="4" t="s">
        <v>40</v>
      </c>
      <c r="B14" s="5" t="s">
        <v>41</v>
      </c>
      <c r="C14" s="6">
        <v>24.07</v>
      </c>
      <c r="D14" s="7" t="s">
        <v>16</v>
      </c>
      <c r="E14" s="7">
        <v>167.7</v>
      </c>
      <c r="F14" s="6">
        <f t="shared" si="0"/>
        <v>4036.5389999999998</v>
      </c>
    </row>
    <row r="15" spans="1:7">
      <c r="A15" s="11"/>
      <c r="B15" s="56"/>
      <c r="C15" s="56"/>
      <c r="D15" s="56"/>
      <c r="E15" s="56"/>
      <c r="F15" s="12">
        <f>SUM(F5:F14)</f>
        <v>224874.61119999996</v>
      </c>
    </row>
    <row r="16" spans="1:7">
      <c r="A16" s="13"/>
      <c r="B16" s="14"/>
      <c r="C16" s="14"/>
      <c r="D16" s="14"/>
      <c r="E16" s="14"/>
      <c r="F16" s="15"/>
    </row>
    <row r="17" spans="1:6">
      <c r="A17" s="13"/>
      <c r="B17" s="14"/>
      <c r="C17" s="14"/>
      <c r="D17" s="14"/>
      <c r="E17" s="14"/>
      <c r="F17" s="15"/>
    </row>
    <row r="18" spans="1:6" ht="41.25" customHeight="1">
      <c r="B18" s="57" t="s">
        <v>42</v>
      </c>
      <c r="C18" s="57"/>
      <c r="D18" s="57"/>
      <c r="E18" s="57"/>
      <c r="F18" s="57"/>
    </row>
  </sheetData>
  <mergeCells count="5">
    <mergeCell ref="A1:F1"/>
    <mergeCell ref="A2:F2"/>
    <mergeCell ref="A3:F3"/>
    <mergeCell ref="B15:E15"/>
    <mergeCell ref="B18:F18"/>
  </mergeCells>
  <pageMargins left="0.18" right="0.16"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G19"/>
  <sheetViews>
    <sheetView topLeftCell="A13"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99</v>
      </c>
      <c r="B3" s="55"/>
      <c r="C3" s="55"/>
      <c r="D3" s="55"/>
      <c r="E3" s="55"/>
      <c r="F3" s="55"/>
      <c r="G3" s="2"/>
    </row>
    <row r="4" spans="1:7">
      <c r="A4" s="3" t="s">
        <v>3</v>
      </c>
      <c r="B4" s="3" t="s">
        <v>4</v>
      </c>
      <c r="C4" s="3" t="s">
        <v>5</v>
      </c>
      <c r="D4" s="3" t="s">
        <v>6</v>
      </c>
      <c r="E4" s="3" t="s">
        <v>7</v>
      </c>
      <c r="F4" s="3" t="s">
        <v>8</v>
      </c>
    </row>
    <row r="5" spans="1:7" ht="114.75">
      <c r="A5" s="4" t="s">
        <v>44</v>
      </c>
      <c r="B5" s="5" t="s">
        <v>12</v>
      </c>
      <c r="C5" s="6">
        <v>103.41</v>
      </c>
      <c r="D5" s="7" t="s">
        <v>13</v>
      </c>
      <c r="E5" s="7">
        <v>112.53</v>
      </c>
      <c r="F5" s="6">
        <f t="shared" ref="F5:F14" si="0">E5*C5</f>
        <v>11636.7273</v>
      </c>
    </row>
    <row r="6" spans="1:7" ht="89.25">
      <c r="A6" s="4" t="s">
        <v>45</v>
      </c>
      <c r="B6" s="8" t="s">
        <v>15</v>
      </c>
      <c r="C6" s="6">
        <v>38.590000000000003</v>
      </c>
      <c r="D6" s="7" t="s">
        <v>16</v>
      </c>
      <c r="E6" s="7">
        <v>228.47</v>
      </c>
      <c r="F6" s="6">
        <f t="shared" si="0"/>
        <v>8816.6573000000008</v>
      </c>
    </row>
    <row r="7" spans="1:7" ht="63.75">
      <c r="A7" s="4" t="s">
        <v>46</v>
      </c>
      <c r="B7" s="5" t="s">
        <v>18</v>
      </c>
      <c r="C7" s="6">
        <v>64.31</v>
      </c>
      <c r="D7" s="7" t="s">
        <v>16</v>
      </c>
      <c r="E7" s="7">
        <v>1191.77</v>
      </c>
      <c r="F7" s="6">
        <f t="shared" si="0"/>
        <v>76642.728700000007</v>
      </c>
    </row>
    <row r="8" spans="1:7" ht="102">
      <c r="A8" s="4" t="s">
        <v>60</v>
      </c>
      <c r="B8" s="5" t="s">
        <v>70</v>
      </c>
      <c r="C8" s="6">
        <v>77.17</v>
      </c>
      <c r="D8" s="7" t="s">
        <v>16</v>
      </c>
      <c r="E8" s="7">
        <v>6543.32</v>
      </c>
      <c r="F8" s="6">
        <f t="shared" si="0"/>
        <v>504948.00439999998</v>
      </c>
    </row>
    <row r="9" spans="1:7" ht="18.75">
      <c r="A9" s="4">
        <v>5</v>
      </c>
      <c r="B9" s="10" t="s">
        <v>31</v>
      </c>
      <c r="C9" s="6"/>
      <c r="D9" s="7"/>
      <c r="E9" s="7"/>
      <c r="F9" s="6"/>
    </row>
    <row r="10" spans="1:7" ht="15.75">
      <c r="A10" s="4" t="s">
        <v>32</v>
      </c>
      <c r="B10" s="5" t="s">
        <v>96</v>
      </c>
      <c r="C10" s="6">
        <v>53.79</v>
      </c>
      <c r="D10" s="7" t="s">
        <v>16</v>
      </c>
      <c r="E10" s="7">
        <v>364.32</v>
      </c>
      <c r="F10" s="6">
        <f t="shared" si="0"/>
        <v>19596.772799999999</v>
      </c>
    </row>
    <row r="11" spans="1:7" ht="15.75">
      <c r="A11" s="4" t="s">
        <v>34</v>
      </c>
      <c r="B11" s="5" t="s">
        <v>92</v>
      </c>
      <c r="C11" s="6">
        <v>33.18</v>
      </c>
      <c r="D11" s="7" t="s">
        <v>16</v>
      </c>
      <c r="E11" s="7">
        <v>788.13</v>
      </c>
      <c r="F11" s="6">
        <f t="shared" si="0"/>
        <v>26150.153399999999</v>
      </c>
    </row>
    <row r="12" spans="1:7" ht="15.75">
      <c r="A12" s="4" t="s">
        <v>36</v>
      </c>
      <c r="B12" s="5" t="s">
        <v>97</v>
      </c>
      <c r="C12" s="6">
        <v>64.31</v>
      </c>
      <c r="D12" s="7" t="s">
        <v>16</v>
      </c>
      <c r="E12" s="7">
        <v>756.83</v>
      </c>
      <c r="F12" s="6">
        <f>E12*C12</f>
        <v>48671.737300000008</v>
      </c>
    </row>
    <row r="13" spans="1:7" ht="15.75">
      <c r="A13" s="4" t="s">
        <v>38</v>
      </c>
      <c r="B13" s="5" t="s">
        <v>94</v>
      </c>
      <c r="C13" s="6">
        <v>66.37</v>
      </c>
      <c r="D13" s="7" t="s">
        <v>16</v>
      </c>
      <c r="E13" s="7">
        <v>482.26</v>
      </c>
      <c r="F13" s="6">
        <f t="shared" si="0"/>
        <v>32007.5962</v>
      </c>
    </row>
    <row r="14" spans="1:7" ht="15.75">
      <c r="A14" s="4" t="s">
        <v>40</v>
      </c>
      <c r="B14" s="5" t="s">
        <v>41</v>
      </c>
      <c r="C14" s="6">
        <v>103.41</v>
      </c>
      <c r="D14" s="7" t="s">
        <v>16</v>
      </c>
      <c r="E14" s="7">
        <v>167.7</v>
      </c>
      <c r="F14" s="6">
        <f t="shared" si="0"/>
        <v>17341.857</v>
      </c>
    </row>
    <row r="15" spans="1:7">
      <c r="A15" s="11"/>
      <c r="B15" s="56"/>
      <c r="C15" s="56"/>
      <c r="D15" s="56"/>
      <c r="E15" s="56"/>
      <c r="F15" s="12">
        <f>SUM(F5:F14)</f>
        <v>745812.23439999996</v>
      </c>
    </row>
    <row r="16" spans="1:7">
      <c r="A16" s="13"/>
      <c r="B16" s="14"/>
      <c r="C16" s="14"/>
      <c r="D16" s="14"/>
      <c r="E16" s="14"/>
      <c r="F16" s="15"/>
    </row>
    <row r="17" spans="2:6" ht="60" customHeight="1">
      <c r="B17" s="57" t="s">
        <v>64</v>
      </c>
      <c r="C17" s="57"/>
      <c r="D17" s="57"/>
      <c r="E17" s="57"/>
      <c r="F17" s="57"/>
    </row>
    <row r="19" spans="2:6" ht="41.25" customHeight="1"/>
  </sheetData>
  <mergeCells count="5">
    <mergeCell ref="A1:F1"/>
    <mergeCell ref="A2:F2"/>
    <mergeCell ref="A3:F3"/>
    <mergeCell ref="B15:E15"/>
    <mergeCell ref="B17:F17"/>
  </mergeCells>
  <pageMargins left="0.16" right="0.15"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G19"/>
  <sheetViews>
    <sheetView topLeftCell="A7" workbookViewId="0">
      <selection activeCell="F15" sqref="F15"/>
    </sheetView>
  </sheetViews>
  <sheetFormatPr defaultRowHeight="15"/>
  <cols>
    <col min="1" max="1" width="8.7109375" customWidth="1"/>
    <col min="2" max="2" width="44.140625" customWidth="1"/>
    <col min="3" max="3" width="10.28515625" customWidth="1"/>
    <col min="4" max="4" width="11" customWidth="1"/>
    <col min="5"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95</v>
      </c>
      <c r="B3" s="55"/>
      <c r="C3" s="55"/>
      <c r="D3" s="55"/>
      <c r="E3" s="55"/>
      <c r="F3" s="55"/>
      <c r="G3" s="2"/>
    </row>
    <row r="4" spans="1:7">
      <c r="A4" s="3" t="s">
        <v>3</v>
      </c>
      <c r="B4" s="3" t="s">
        <v>4</v>
      </c>
      <c r="C4" s="3" t="s">
        <v>5</v>
      </c>
      <c r="D4" s="3" t="s">
        <v>6</v>
      </c>
      <c r="E4" s="3" t="s">
        <v>7</v>
      </c>
      <c r="F4" s="3" t="s">
        <v>8</v>
      </c>
    </row>
    <row r="5" spans="1:7" ht="114.75">
      <c r="A5" s="4" t="s">
        <v>44</v>
      </c>
      <c r="B5" s="5" t="s">
        <v>12</v>
      </c>
      <c r="C5" s="6">
        <v>106.26</v>
      </c>
      <c r="D5" s="7" t="s">
        <v>13</v>
      </c>
      <c r="E5" s="7">
        <v>112.53</v>
      </c>
      <c r="F5" s="6">
        <f t="shared" ref="F5:F14" si="0">E5*C5</f>
        <v>11957.437800000002</v>
      </c>
    </row>
    <row r="6" spans="1:7" ht="89.25">
      <c r="A6" s="4" t="s">
        <v>45</v>
      </c>
      <c r="B6" s="8" t="s">
        <v>15</v>
      </c>
      <c r="C6" s="6">
        <v>39.65</v>
      </c>
      <c r="D6" s="7" t="s">
        <v>16</v>
      </c>
      <c r="E6" s="7">
        <v>228.47</v>
      </c>
      <c r="F6" s="6">
        <f t="shared" si="0"/>
        <v>9058.8354999999992</v>
      </c>
    </row>
    <row r="7" spans="1:7" ht="63.75">
      <c r="A7" s="4" t="s">
        <v>46</v>
      </c>
      <c r="B7" s="5" t="s">
        <v>18</v>
      </c>
      <c r="C7" s="6">
        <v>66.13</v>
      </c>
      <c r="D7" s="7" t="s">
        <v>16</v>
      </c>
      <c r="E7" s="7">
        <v>1191.77</v>
      </c>
      <c r="F7" s="6">
        <f t="shared" si="0"/>
        <v>78811.75009999999</v>
      </c>
    </row>
    <row r="8" spans="1:7" ht="102">
      <c r="A8" s="4" t="s">
        <v>60</v>
      </c>
      <c r="B8" s="5" t="s">
        <v>70</v>
      </c>
      <c r="C8" s="6">
        <v>79.3</v>
      </c>
      <c r="D8" s="7" t="s">
        <v>16</v>
      </c>
      <c r="E8" s="7">
        <v>6543.32</v>
      </c>
      <c r="F8" s="6">
        <f t="shared" si="0"/>
        <v>518885.27599999995</v>
      </c>
    </row>
    <row r="9" spans="1:7" ht="18.75">
      <c r="A9" s="4">
        <v>5</v>
      </c>
      <c r="B9" s="10" t="s">
        <v>31</v>
      </c>
      <c r="C9" s="6"/>
      <c r="D9" s="7"/>
      <c r="E9" s="7"/>
      <c r="F9" s="6"/>
    </row>
    <row r="10" spans="1:7" ht="15.75">
      <c r="A10" s="4" t="s">
        <v>32</v>
      </c>
      <c r="B10" s="5" t="s">
        <v>96</v>
      </c>
      <c r="C10" s="6">
        <v>55.27</v>
      </c>
      <c r="D10" s="7" t="s">
        <v>16</v>
      </c>
      <c r="E10" s="7">
        <v>364.32</v>
      </c>
      <c r="F10" s="6">
        <f t="shared" si="0"/>
        <v>20135.966400000001</v>
      </c>
    </row>
    <row r="11" spans="1:7" ht="15.75">
      <c r="A11" s="4" t="s">
        <v>34</v>
      </c>
      <c r="B11" s="5" t="s">
        <v>92</v>
      </c>
      <c r="C11" s="6">
        <v>34.1</v>
      </c>
      <c r="D11" s="7" t="s">
        <v>16</v>
      </c>
      <c r="E11" s="7">
        <v>788.13</v>
      </c>
      <c r="F11" s="6">
        <f t="shared" si="0"/>
        <v>26875.233</v>
      </c>
    </row>
    <row r="12" spans="1:7" ht="15.75">
      <c r="A12" s="4" t="s">
        <v>36</v>
      </c>
      <c r="B12" s="5" t="s">
        <v>97</v>
      </c>
      <c r="C12" s="6">
        <v>66.13</v>
      </c>
      <c r="D12" s="7" t="s">
        <v>16</v>
      </c>
      <c r="E12" s="7">
        <v>756.83</v>
      </c>
      <c r="F12" s="6">
        <f>E12*C12</f>
        <v>50049.1679</v>
      </c>
    </row>
    <row r="13" spans="1:7" ht="15.75">
      <c r="A13" s="4" t="s">
        <v>38</v>
      </c>
      <c r="B13" s="5" t="s">
        <v>94</v>
      </c>
      <c r="C13" s="6">
        <v>68.2</v>
      </c>
      <c r="D13" s="7" t="s">
        <v>16</v>
      </c>
      <c r="E13" s="7">
        <v>482.26</v>
      </c>
      <c r="F13" s="6">
        <f t="shared" si="0"/>
        <v>32890.131999999998</v>
      </c>
    </row>
    <row r="14" spans="1:7" ht="15.75">
      <c r="A14" s="4" t="s">
        <v>40</v>
      </c>
      <c r="B14" s="5" t="s">
        <v>41</v>
      </c>
      <c r="C14" s="6">
        <v>106.26</v>
      </c>
      <c r="D14" s="7" t="s">
        <v>16</v>
      </c>
      <c r="E14" s="7">
        <v>167.7</v>
      </c>
      <c r="F14" s="6">
        <f t="shared" si="0"/>
        <v>17819.802</v>
      </c>
    </row>
    <row r="15" spans="1:7">
      <c r="A15" s="11"/>
      <c r="B15" s="56"/>
      <c r="C15" s="56"/>
      <c r="D15" s="56"/>
      <c r="E15" s="56"/>
      <c r="F15" s="12">
        <f>SUM(F5:F14)</f>
        <v>766483.60069999995</v>
      </c>
    </row>
    <row r="16" spans="1:7">
      <c r="A16" s="13"/>
      <c r="B16" s="14"/>
      <c r="C16" s="14"/>
      <c r="D16" s="14"/>
      <c r="E16" s="14"/>
      <c r="F16" s="15"/>
    </row>
    <row r="17" spans="2:6" ht="60" customHeight="1">
      <c r="B17" s="57" t="s">
        <v>42</v>
      </c>
      <c r="C17" s="57"/>
      <c r="D17" s="57"/>
      <c r="E17" s="57"/>
      <c r="F17" s="57"/>
    </row>
    <row r="19" spans="2:6" ht="41.25" customHeight="1"/>
  </sheetData>
  <mergeCells count="5">
    <mergeCell ref="A1:F1"/>
    <mergeCell ref="A2:F2"/>
    <mergeCell ref="A3:F3"/>
    <mergeCell ref="B15:E15"/>
    <mergeCell ref="B17:F17"/>
  </mergeCells>
  <pageMargins left="0.18" right="0.15"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I17"/>
  <sheetViews>
    <sheetView topLeftCell="A13" workbookViewId="0">
      <selection activeCell="H14" sqref="H14"/>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51" t="s">
        <v>0</v>
      </c>
      <c r="B1" s="52"/>
      <c r="C1" s="52"/>
      <c r="D1" s="52"/>
      <c r="E1" s="52"/>
      <c r="F1" s="52"/>
      <c r="G1" s="52"/>
      <c r="H1" s="52"/>
      <c r="I1" s="1"/>
    </row>
    <row r="2" spans="1:9" ht="18.75">
      <c r="A2" s="53" t="s">
        <v>1</v>
      </c>
      <c r="B2" s="54"/>
      <c r="C2" s="54"/>
      <c r="D2" s="54"/>
      <c r="E2" s="54"/>
      <c r="F2" s="54"/>
      <c r="G2" s="54"/>
      <c r="H2" s="54"/>
      <c r="I2" s="1"/>
    </row>
    <row r="3" spans="1:9" ht="30" customHeight="1">
      <c r="A3" s="55" t="s">
        <v>100</v>
      </c>
      <c r="B3" s="55"/>
      <c r="C3" s="55"/>
      <c r="D3" s="55"/>
      <c r="E3" s="55"/>
      <c r="F3" s="55"/>
      <c r="G3" s="55"/>
      <c r="H3" s="55"/>
      <c r="I3" s="2"/>
    </row>
    <row r="4" spans="1:9">
      <c r="A4" s="3" t="s">
        <v>3</v>
      </c>
      <c r="B4" s="3" t="s">
        <v>4</v>
      </c>
      <c r="C4" s="3">
        <v>1</v>
      </c>
      <c r="D4" s="3">
        <v>2</v>
      </c>
      <c r="E4" s="3" t="s">
        <v>58</v>
      </c>
      <c r="F4" s="3" t="s">
        <v>6</v>
      </c>
      <c r="G4" s="3" t="s">
        <v>7</v>
      </c>
      <c r="H4" s="3" t="s">
        <v>8</v>
      </c>
    </row>
    <row r="5" spans="1:9" ht="21">
      <c r="A5" s="4">
        <v>1</v>
      </c>
      <c r="B5" s="4" t="s">
        <v>101</v>
      </c>
      <c r="C5" s="4">
        <v>2</v>
      </c>
      <c r="D5" s="4">
        <v>10</v>
      </c>
      <c r="E5" s="4">
        <f>C5*D5</f>
        <v>20</v>
      </c>
      <c r="F5" s="4" t="s">
        <v>10</v>
      </c>
      <c r="G5" s="4">
        <v>243.77</v>
      </c>
      <c r="H5" s="6">
        <f>G5*E5</f>
        <v>4875.4000000000005</v>
      </c>
    </row>
    <row r="6" spans="1:9" ht="114.75">
      <c r="A6" s="4" t="s">
        <v>102</v>
      </c>
      <c r="B6" s="37" t="s">
        <v>103</v>
      </c>
      <c r="C6" s="6">
        <v>143.12</v>
      </c>
      <c r="D6" s="4">
        <v>10</v>
      </c>
      <c r="E6" s="4">
        <f t="shared" ref="E6:E13" si="0">C6*D6</f>
        <v>1431.2</v>
      </c>
      <c r="F6" s="7" t="s">
        <v>25</v>
      </c>
      <c r="G6" s="7">
        <v>235</v>
      </c>
      <c r="H6" s="6">
        <f t="shared" ref="H6:H13" si="1">G6*E6</f>
        <v>336332</v>
      </c>
    </row>
    <row r="7" spans="1:9" ht="63.75">
      <c r="A7" s="4" t="s">
        <v>104</v>
      </c>
      <c r="B7" s="8" t="s">
        <v>105</v>
      </c>
      <c r="C7" s="6">
        <v>260.22000000000003</v>
      </c>
      <c r="D7" s="4">
        <v>10</v>
      </c>
      <c r="E7" s="4">
        <f t="shared" si="0"/>
        <v>2602.2000000000003</v>
      </c>
      <c r="F7" s="7" t="s">
        <v>25</v>
      </c>
      <c r="G7" s="7">
        <v>10</v>
      </c>
      <c r="H7" s="6">
        <f t="shared" si="1"/>
        <v>26022.000000000004</v>
      </c>
    </row>
    <row r="8" spans="1:9" ht="63.75">
      <c r="A8" s="4" t="s">
        <v>106</v>
      </c>
      <c r="B8" s="8" t="s">
        <v>107</v>
      </c>
      <c r="C8" s="6">
        <v>130.11000000000001</v>
      </c>
      <c r="D8" s="4">
        <v>10</v>
      </c>
      <c r="E8" s="4">
        <f t="shared" si="0"/>
        <v>1301.1000000000001</v>
      </c>
      <c r="F8" s="7" t="s">
        <v>25</v>
      </c>
      <c r="G8" s="7">
        <v>109</v>
      </c>
      <c r="H8" s="6">
        <f t="shared" si="1"/>
        <v>141819.90000000002</v>
      </c>
    </row>
    <row r="9" spans="1:9" ht="63.75">
      <c r="A9" s="4" t="s">
        <v>108</v>
      </c>
      <c r="B9" s="5" t="s">
        <v>109</v>
      </c>
      <c r="C9" s="6">
        <v>130.11000000000001</v>
      </c>
      <c r="D9" s="4">
        <v>10</v>
      </c>
      <c r="E9" s="4">
        <f t="shared" si="0"/>
        <v>1301.1000000000001</v>
      </c>
      <c r="F9" s="7" t="s">
        <v>25</v>
      </c>
      <c r="G9" s="7">
        <v>43</v>
      </c>
      <c r="H9" s="6">
        <f t="shared" si="1"/>
        <v>55947.3</v>
      </c>
    </row>
    <row r="10" spans="1:9" ht="63.75">
      <c r="A10" s="4" t="s">
        <v>110</v>
      </c>
      <c r="B10" s="5" t="s">
        <v>111</v>
      </c>
      <c r="C10" s="6">
        <v>1.41</v>
      </c>
      <c r="D10" s="4">
        <v>10</v>
      </c>
      <c r="E10" s="4">
        <f t="shared" si="0"/>
        <v>14.1</v>
      </c>
      <c r="F10" s="7" t="s">
        <v>13</v>
      </c>
      <c r="G10" s="7">
        <v>420</v>
      </c>
      <c r="H10" s="6">
        <f t="shared" si="1"/>
        <v>5922</v>
      </c>
    </row>
    <row r="11" spans="1:9" ht="18.75">
      <c r="A11" s="4">
        <v>7</v>
      </c>
      <c r="B11" s="10" t="s">
        <v>31</v>
      </c>
      <c r="C11" s="6"/>
      <c r="D11" s="4"/>
      <c r="E11" s="4"/>
      <c r="F11" s="7"/>
      <c r="G11" s="7"/>
      <c r="H11" s="6"/>
    </row>
    <row r="12" spans="1:9">
      <c r="A12" s="4" t="s">
        <v>112</v>
      </c>
      <c r="B12" s="5" t="s">
        <v>88</v>
      </c>
      <c r="C12" s="6">
        <v>1.41</v>
      </c>
      <c r="D12" s="4">
        <v>10</v>
      </c>
      <c r="E12" s="4">
        <f t="shared" si="0"/>
        <v>14.1</v>
      </c>
      <c r="F12" s="7" t="s">
        <v>13</v>
      </c>
      <c r="G12" s="7">
        <v>314.83999999999997</v>
      </c>
      <c r="H12" s="6">
        <f t="shared" si="1"/>
        <v>4439.2439999999997</v>
      </c>
    </row>
    <row r="13" spans="1:9">
      <c r="A13" s="4" t="s">
        <v>113</v>
      </c>
      <c r="B13" s="5" t="s">
        <v>114</v>
      </c>
      <c r="C13" s="6">
        <v>20.46</v>
      </c>
      <c r="D13" s="4">
        <v>10</v>
      </c>
      <c r="E13" s="4">
        <f t="shared" si="0"/>
        <v>204.60000000000002</v>
      </c>
      <c r="F13" s="7" t="s">
        <v>13</v>
      </c>
      <c r="G13" s="7">
        <v>482.26</v>
      </c>
      <c r="H13" s="6">
        <f t="shared" si="1"/>
        <v>98670.396000000008</v>
      </c>
    </row>
    <row r="14" spans="1:9">
      <c r="A14" s="38"/>
      <c r="B14" s="16"/>
      <c r="C14" s="16"/>
      <c r="D14" s="16"/>
      <c r="E14" s="16"/>
      <c r="F14" s="7"/>
      <c r="G14" s="16"/>
      <c r="H14" s="12">
        <f>SUM(H5:H13)</f>
        <v>674028.24</v>
      </c>
    </row>
    <row r="15" spans="1:9">
      <c r="A15" s="13"/>
      <c r="B15" s="14"/>
      <c r="C15" s="14"/>
      <c r="D15" s="14"/>
      <c r="E15" s="14"/>
      <c r="F15" s="14"/>
      <c r="G15" s="14"/>
      <c r="H15" s="15"/>
    </row>
    <row r="16" spans="1:9">
      <c r="A16" s="13"/>
      <c r="B16" s="14"/>
      <c r="C16" s="14"/>
      <c r="D16" s="14"/>
      <c r="E16" s="14"/>
      <c r="F16" s="14"/>
      <c r="G16" s="14"/>
      <c r="H16" s="15"/>
    </row>
    <row r="17" spans="2:8" ht="50.25" customHeight="1">
      <c r="B17" s="57" t="s">
        <v>115</v>
      </c>
      <c r="C17" s="57"/>
      <c r="D17" s="57"/>
      <c r="E17" s="57"/>
      <c r="F17" s="57"/>
      <c r="G17" s="57"/>
      <c r="H17" s="57"/>
    </row>
  </sheetData>
  <mergeCells count="4">
    <mergeCell ref="A1:H1"/>
    <mergeCell ref="A2:H2"/>
    <mergeCell ref="A3:H3"/>
    <mergeCell ref="B17:H17"/>
  </mergeCells>
  <pageMargins left="0.16" right="0.15"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M81"/>
  <sheetViews>
    <sheetView tabSelected="1" topLeftCell="A58" workbookViewId="0">
      <selection activeCell="J75" sqref="J75"/>
    </sheetView>
  </sheetViews>
  <sheetFormatPr defaultRowHeight="15"/>
  <cols>
    <col min="1" max="1" width="6" customWidth="1"/>
    <col min="2" max="2" width="7.7109375" customWidth="1"/>
    <col min="3" max="3" width="39" customWidth="1"/>
    <col min="4" max="8" width="10.28515625" hidden="1" customWidth="1"/>
    <col min="9" max="9" width="8" customWidth="1"/>
    <col min="10" max="11" width="11.5703125" customWidth="1"/>
    <col min="12" max="12" width="13.42578125" customWidth="1"/>
  </cols>
  <sheetData>
    <row r="1" spans="1:13" ht="18.75">
      <c r="A1" s="51" t="s">
        <v>0</v>
      </c>
      <c r="B1" s="52"/>
      <c r="C1" s="52"/>
      <c r="D1" s="52"/>
      <c r="E1" s="52"/>
      <c r="F1" s="52"/>
      <c r="G1" s="52"/>
      <c r="H1" s="52"/>
      <c r="I1" s="52"/>
      <c r="J1" s="52"/>
      <c r="K1" s="52"/>
      <c r="L1" s="52"/>
      <c r="M1" s="1"/>
    </row>
    <row r="2" spans="1:13" ht="18.75">
      <c r="A2" s="53" t="s">
        <v>1</v>
      </c>
      <c r="B2" s="54"/>
      <c r="C2" s="54"/>
      <c r="D2" s="54"/>
      <c r="E2" s="54"/>
      <c r="F2" s="54"/>
      <c r="G2" s="54"/>
      <c r="H2" s="54"/>
      <c r="I2" s="54"/>
      <c r="J2" s="54"/>
      <c r="K2" s="54"/>
      <c r="L2" s="54"/>
      <c r="M2" s="1"/>
    </row>
    <row r="3" spans="1:13" ht="31.5" customHeight="1">
      <c r="A3" s="55" t="s">
        <v>193</v>
      </c>
      <c r="B3" s="55"/>
      <c r="C3" s="55"/>
      <c r="D3" s="55"/>
      <c r="E3" s="55"/>
      <c r="F3" s="55"/>
      <c r="G3" s="55"/>
      <c r="H3" s="55"/>
      <c r="I3" s="55"/>
      <c r="J3" s="55"/>
      <c r="K3" s="55"/>
      <c r="L3" s="55"/>
      <c r="M3" s="2"/>
    </row>
    <row r="4" spans="1:13" ht="24">
      <c r="A4" s="3" t="s">
        <v>3</v>
      </c>
      <c r="B4" s="3"/>
      <c r="C4" s="3" t="s">
        <v>4</v>
      </c>
      <c r="D4" s="3">
        <v>1</v>
      </c>
      <c r="E4" s="3">
        <v>2</v>
      </c>
      <c r="F4" s="3">
        <v>3</v>
      </c>
      <c r="G4" s="3">
        <v>4</v>
      </c>
      <c r="H4" s="3">
        <v>5</v>
      </c>
      <c r="I4" s="3" t="s">
        <v>58</v>
      </c>
      <c r="J4" s="3" t="s">
        <v>6</v>
      </c>
      <c r="K4" s="3" t="s">
        <v>7</v>
      </c>
      <c r="L4" s="3" t="s">
        <v>8</v>
      </c>
    </row>
    <row r="5" spans="1:13" ht="102">
      <c r="A5" s="4">
        <v>1</v>
      </c>
      <c r="B5" s="4" t="s">
        <v>194</v>
      </c>
      <c r="C5" s="5" t="s">
        <v>195</v>
      </c>
      <c r="D5" s="6">
        <v>8.7100000000000009</v>
      </c>
      <c r="E5" s="6"/>
      <c r="F5" s="6"/>
      <c r="G5" s="6"/>
      <c r="H5" s="6"/>
      <c r="I5" s="6">
        <f>D5+E5+F5+G5+H5</f>
        <v>8.7100000000000009</v>
      </c>
      <c r="J5" s="7" t="s">
        <v>13</v>
      </c>
      <c r="K5" s="7">
        <v>112.53</v>
      </c>
      <c r="L5" s="6">
        <f>K5*I5</f>
        <v>980.13630000000012</v>
      </c>
    </row>
    <row r="6" spans="1:13" ht="78" customHeight="1">
      <c r="A6" s="4">
        <v>2</v>
      </c>
      <c r="B6" s="4" t="s">
        <v>196</v>
      </c>
      <c r="C6" s="5" t="s">
        <v>197</v>
      </c>
      <c r="D6" s="6">
        <v>8.7100000000000009</v>
      </c>
      <c r="E6" s="6"/>
      <c r="F6" s="6"/>
      <c r="G6" s="6"/>
      <c r="H6" s="6"/>
      <c r="I6" s="6">
        <f t="shared" ref="I6:I69" si="0">D6+E6+F6+G6+H6</f>
        <v>8.7100000000000009</v>
      </c>
      <c r="J6" s="6" t="s">
        <v>16</v>
      </c>
      <c r="K6" s="6">
        <v>37.17</v>
      </c>
      <c r="L6" s="6">
        <f t="shared" ref="L6:L69" si="1">K6*I6</f>
        <v>323.75070000000005</v>
      </c>
    </row>
    <row r="7" spans="1:13" ht="114.75">
      <c r="A7" s="4">
        <v>3</v>
      </c>
      <c r="B7" s="4" t="s">
        <v>198</v>
      </c>
      <c r="C7" s="5" t="s">
        <v>199</v>
      </c>
      <c r="D7" s="6">
        <v>1.61</v>
      </c>
      <c r="E7" s="6"/>
      <c r="F7" s="6"/>
      <c r="G7" s="6"/>
      <c r="H7" s="6"/>
      <c r="I7" s="6">
        <f t="shared" si="0"/>
        <v>1.61</v>
      </c>
      <c r="J7" s="6" t="s">
        <v>16</v>
      </c>
      <c r="K7" s="6">
        <v>228.47</v>
      </c>
      <c r="L7" s="6">
        <f t="shared" si="1"/>
        <v>367.83670000000001</v>
      </c>
    </row>
    <row r="8" spans="1:13" ht="63.75">
      <c r="A8" s="4">
        <v>4</v>
      </c>
      <c r="B8" s="4" t="s">
        <v>200</v>
      </c>
      <c r="C8" s="5" t="s">
        <v>201</v>
      </c>
      <c r="D8" s="6">
        <v>13.45</v>
      </c>
      <c r="E8" s="6"/>
      <c r="F8" s="6"/>
      <c r="G8" s="6"/>
      <c r="H8" s="6"/>
      <c r="I8" s="6">
        <f t="shared" si="0"/>
        <v>13.45</v>
      </c>
      <c r="J8" s="6" t="s">
        <v>202</v>
      </c>
      <c r="K8" s="6">
        <v>233.78</v>
      </c>
      <c r="L8" s="6">
        <f t="shared" si="1"/>
        <v>3144.3409999999999</v>
      </c>
    </row>
    <row r="9" spans="1:13" ht="114.75">
      <c r="A9" s="4">
        <v>5</v>
      </c>
      <c r="B9" s="9" t="s">
        <v>203</v>
      </c>
      <c r="C9" s="37" t="s">
        <v>204</v>
      </c>
      <c r="D9" s="6">
        <v>1.01</v>
      </c>
      <c r="E9" s="6">
        <v>0.37</v>
      </c>
      <c r="F9" s="6"/>
      <c r="G9" s="6"/>
      <c r="H9" s="6"/>
      <c r="I9" s="6">
        <f t="shared" si="0"/>
        <v>1.38</v>
      </c>
      <c r="J9" s="6" t="s">
        <v>13</v>
      </c>
      <c r="K9" s="6">
        <v>5913.66</v>
      </c>
      <c r="L9" s="6">
        <f t="shared" si="1"/>
        <v>8160.8507999999993</v>
      </c>
    </row>
    <row r="10" spans="1:13" ht="127.5">
      <c r="A10" s="4">
        <v>6</v>
      </c>
      <c r="B10" s="4" t="s">
        <v>205</v>
      </c>
      <c r="C10" s="5" t="s">
        <v>206</v>
      </c>
      <c r="D10" s="6">
        <v>1.42</v>
      </c>
      <c r="E10" s="6">
        <v>0.56999999999999995</v>
      </c>
      <c r="F10" s="6"/>
      <c r="G10" s="6"/>
      <c r="H10" s="6"/>
      <c r="I10" s="6">
        <f t="shared" si="0"/>
        <v>1.9899999999999998</v>
      </c>
      <c r="J10" s="6" t="s">
        <v>13</v>
      </c>
      <c r="K10" s="6">
        <v>6543.32</v>
      </c>
      <c r="L10" s="6">
        <f t="shared" si="1"/>
        <v>13021.206799999998</v>
      </c>
    </row>
    <row r="11" spans="1:13" ht="127.5">
      <c r="A11" s="4">
        <v>7</v>
      </c>
      <c r="B11" s="41" t="s">
        <v>207</v>
      </c>
      <c r="C11" s="5" t="s">
        <v>208</v>
      </c>
      <c r="D11" s="6">
        <v>2.12</v>
      </c>
      <c r="E11" s="6"/>
      <c r="F11" s="6"/>
      <c r="G11" s="6"/>
      <c r="H11" s="6"/>
      <c r="I11" s="6">
        <f t="shared" si="0"/>
        <v>2.12</v>
      </c>
      <c r="J11" s="6" t="s">
        <v>13</v>
      </c>
      <c r="K11" s="6">
        <v>7647.84</v>
      </c>
      <c r="L11" s="6">
        <f t="shared" si="1"/>
        <v>16213.420800000002</v>
      </c>
    </row>
    <row r="12" spans="1:13" ht="127.5">
      <c r="A12" s="4">
        <v>8</v>
      </c>
      <c r="B12" s="4" t="s">
        <v>209</v>
      </c>
      <c r="C12" s="5" t="s">
        <v>210</v>
      </c>
      <c r="D12" s="6">
        <v>3.28</v>
      </c>
      <c r="E12" s="6"/>
      <c r="F12" s="6"/>
      <c r="G12" s="6"/>
      <c r="H12" s="6"/>
      <c r="I12" s="6">
        <f t="shared" si="0"/>
        <v>3.28</v>
      </c>
      <c r="J12" s="6" t="s">
        <v>13</v>
      </c>
      <c r="K12" s="6">
        <v>8928.5</v>
      </c>
      <c r="L12" s="6">
        <f t="shared" si="1"/>
        <v>29285.48</v>
      </c>
    </row>
    <row r="13" spans="1:13" ht="127.5">
      <c r="A13" s="4">
        <v>9</v>
      </c>
      <c r="B13" s="4" t="s">
        <v>211</v>
      </c>
      <c r="C13" s="5" t="s">
        <v>212</v>
      </c>
      <c r="D13" s="6">
        <v>1</v>
      </c>
      <c r="E13" s="6">
        <v>0.15</v>
      </c>
      <c r="F13" s="6"/>
      <c r="G13" s="6"/>
      <c r="H13" s="6"/>
      <c r="I13" s="6">
        <f t="shared" si="0"/>
        <v>1.1499999999999999</v>
      </c>
      <c r="J13" s="6" t="s">
        <v>30</v>
      </c>
      <c r="K13" s="6">
        <v>53433.91</v>
      </c>
      <c r="L13" s="6">
        <f t="shared" si="1"/>
        <v>61448.996500000001</v>
      </c>
    </row>
    <row r="14" spans="1:13" ht="76.5">
      <c r="A14" s="4">
        <v>10</v>
      </c>
      <c r="B14" s="4" t="s">
        <v>213</v>
      </c>
      <c r="C14" s="5" t="s">
        <v>214</v>
      </c>
      <c r="D14" s="6">
        <v>29.51</v>
      </c>
      <c r="E14" s="6">
        <v>31.21</v>
      </c>
      <c r="F14" s="6"/>
      <c r="G14" s="6"/>
      <c r="H14" s="6"/>
      <c r="I14" s="6">
        <f>D14+E14+F14+G14+H14</f>
        <v>60.72</v>
      </c>
      <c r="J14" s="6" t="s">
        <v>202</v>
      </c>
      <c r="K14" s="6">
        <v>125.34</v>
      </c>
      <c r="L14" s="6">
        <f>K14*I14</f>
        <v>7610.6448</v>
      </c>
    </row>
    <row r="15" spans="1:13" ht="114.75">
      <c r="A15" s="4">
        <v>11</v>
      </c>
      <c r="B15" s="9" t="s">
        <v>215</v>
      </c>
      <c r="C15" s="5" t="s">
        <v>216</v>
      </c>
      <c r="D15" s="6">
        <v>36.200000000000003</v>
      </c>
      <c r="E15" s="6">
        <v>18.579999999999998</v>
      </c>
      <c r="F15" s="6"/>
      <c r="G15" s="6"/>
      <c r="H15" s="6"/>
      <c r="I15" s="6">
        <f t="shared" si="0"/>
        <v>54.78</v>
      </c>
      <c r="J15" s="6" t="s">
        <v>202</v>
      </c>
      <c r="K15" s="6">
        <v>1025.83</v>
      </c>
      <c r="L15" s="6">
        <f t="shared" si="1"/>
        <v>56194.967399999994</v>
      </c>
    </row>
    <row r="16" spans="1:13" ht="63.75">
      <c r="A16" s="4">
        <v>12</v>
      </c>
      <c r="B16" s="9" t="s">
        <v>217</v>
      </c>
      <c r="C16" s="5" t="s">
        <v>218</v>
      </c>
      <c r="D16" s="6"/>
      <c r="E16" s="6">
        <v>4.12</v>
      </c>
      <c r="F16" s="6"/>
      <c r="G16" s="6"/>
      <c r="H16" s="6"/>
      <c r="I16" s="6">
        <f t="shared" si="0"/>
        <v>4.12</v>
      </c>
      <c r="J16" s="6" t="s">
        <v>13</v>
      </c>
      <c r="K16" s="6">
        <v>364.24</v>
      </c>
      <c r="L16" s="6">
        <f t="shared" si="1"/>
        <v>1500.6688000000001</v>
      </c>
    </row>
    <row r="17" spans="1:12" ht="114.75">
      <c r="A17" s="4">
        <v>13</v>
      </c>
      <c r="B17" s="9" t="s">
        <v>219</v>
      </c>
      <c r="C17" s="37" t="s">
        <v>220</v>
      </c>
      <c r="D17" s="6"/>
      <c r="E17" s="6">
        <v>0.25</v>
      </c>
      <c r="F17" s="6"/>
      <c r="G17" s="6"/>
      <c r="H17" s="6"/>
      <c r="I17" s="6">
        <f t="shared" si="0"/>
        <v>0.25</v>
      </c>
      <c r="J17" s="6" t="s">
        <v>13</v>
      </c>
      <c r="K17" s="6">
        <v>7117.44</v>
      </c>
      <c r="L17" s="6">
        <f t="shared" si="1"/>
        <v>1779.36</v>
      </c>
    </row>
    <row r="18" spans="1:12" ht="102">
      <c r="A18" s="4">
        <v>14</v>
      </c>
      <c r="B18" s="9" t="s">
        <v>221</v>
      </c>
      <c r="C18" s="37" t="s">
        <v>222</v>
      </c>
      <c r="D18" s="6"/>
      <c r="E18" s="6">
        <v>1.1100000000000001</v>
      </c>
      <c r="F18" s="6"/>
      <c r="G18" s="6"/>
      <c r="H18" s="6"/>
      <c r="I18" s="6">
        <f t="shared" si="0"/>
        <v>1.1100000000000001</v>
      </c>
      <c r="J18" s="6" t="s">
        <v>13</v>
      </c>
      <c r="K18" s="6">
        <v>3921.08</v>
      </c>
      <c r="L18" s="6">
        <f t="shared" si="1"/>
        <v>4352.3987999999999</v>
      </c>
    </row>
    <row r="19" spans="1:12" ht="102">
      <c r="A19" s="4">
        <v>15</v>
      </c>
      <c r="B19" s="9" t="s">
        <v>223</v>
      </c>
      <c r="C19" s="5" t="s">
        <v>224</v>
      </c>
      <c r="D19" s="6"/>
      <c r="E19" s="6">
        <v>3.45</v>
      </c>
      <c r="F19" s="6"/>
      <c r="G19" s="6"/>
      <c r="H19" s="6"/>
      <c r="I19" s="6">
        <f t="shared" si="0"/>
        <v>3.45</v>
      </c>
      <c r="J19" s="6" t="s">
        <v>13</v>
      </c>
      <c r="K19" s="6">
        <v>4011.07</v>
      </c>
      <c r="L19" s="6">
        <f t="shared" si="1"/>
        <v>13838.191500000001</v>
      </c>
    </row>
    <row r="20" spans="1:12" ht="102">
      <c r="A20" s="4">
        <v>16</v>
      </c>
      <c r="B20" s="9" t="s">
        <v>225</v>
      </c>
      <c r="C20" s="5" t="s">
        <v>226</v>
      </c>
      <c r="D20" s="6"/>
      <c r="E20" s="6">
        <v>4.46</v>
      </c>
      <c r="F20" s="6"/>
      <c r="G20" s="6"/>
      <c r="H20" s="6"/>
      <c r="I20" s="6">
        <f t="shared" si="0"/>
        <v>4.46</v>
      </c>
      <c r="J20" s="6" t="s">
        <v>202</v>
      </c>
      <c r="K20" s="6">
        <v>368.9</v>
      </c>
      <c r="L20" s="6">
        <f t="shared" si="1"/>
        <v>1645.2939999999999</v>
      </c>
    </row>
    <row r="21" spans="1:12" ht="89.25">
      <c r="A21" s="4">
        <v>17</v>
      </c>
      <c r="B21" s="9" t="s">
        <v>227</v>
      </c>
      <c r="C21" s="5" t="s">
        <v>228</v>
      </c>
      <c r="D21" s="6"/>
      <c r="E21" s="6">
        <v>48.77</v>
      </c>
      <c r="F21" s="6"/>
      <c r="G21" s="6"/>
      <c r="H21" s="6"/>
      <c r="I21" s="6">
        <f t="shared" si="0"/>
        <v>48.77</v>
      </c>
      <c r="J21" s="6" t="s">
        <v>229</v>
      </c>
      <c r="K21" s="6">
        <v>70.39</v>
      </c>
      <c r="L21" s="6">
        <f t="shared" si="1"/>
        <v>3432.9203000000002</v>
      </c>
    </row>
    <row r="22" spans="1:12" ht="127.5">
      <c r="A22" s="4">
        <v>18</v>
      </c>
      <c r="B22" s="9" t="s">
        <v>230</v>
      </c>
      <c r="C22" s="5" t="s">
        <v>231</v>
      </c>
      <c r="D22" s="6"/>
      <c r="E22" s="6">
        <v>5.57</v>
      </c>
      <c r="F22" s="6"/>
      <c r="G22" s="6"/>
      <c r="H22" s="6"/>
      <c r="I22" s="6">
        <f t="shared" si="0"/>
        <v>5.57</v>
      </c>
      <c r="J22" s="6" t="s">
        <v>202</v>
      </c>
      <c r="K22" s="6">
        <v>1432.8</v>
      </c>
      <c r="L22" s="6">
        <f t="shared" si="1"/>
        <v>7980.6959999999999</v>
      </c>
    </row>
    <row r="23" spans="1:12" ht="114.75">
      <c r="A23" s="4">
        <v>19</v>
      </c>
      <c r="B23" s="9" t="s">
        <v>232</v>
      </c>
      <c r="C23" s="5" t="s">
        <v>233</v>
      </c>
      <c r="D23" s="6"/>
      <c r="E23" s="6">
        <v>18.579999999999998</v>
      </c>
      <c r="F23" s="6"/>
      <c r="G23" s="6"/>
      <c r="H23" s="6"/>
      <c r="I23" s="6">
        <f t="shared" si="0"/>
        <v>18.579999999999998</v>
      </c>
      <c r="J23" s="6" t="s">
        <v>202</v>
      </c>
      <c r="K23" s="6">
        <v>3113.3</v>
      </c>
      <c r="L23" s="6">
        <f t="shared" si="1"/>
        <v>57845.114000000001</v>
      </c>
    </row>
    <row r="24" spans="1:12" ht="63.75">
      <c r="A24" s="4">
        <v>20</v>
      </c>
      <c r="B24" s="9" t="s">
        <v>234</v>
      </c>
      <c r="C24" s="5" t="s">
        <v>235</v>
      </c>
      <c r="D24" s="6"/>
      <c r="E24" s="6">
        <v>88.65</v>
      </c>
      <c r="F24" s="6"/>
      <c r="G24" s="6"/>
      <c r="H24" s="6"/>
      <c r="I24" s="6">
        <f t="shared" si="0"/>
        <v>88.65</v>
      </c>
      <c r="J24" s="6" t="s">
        <v>236</v>
      </c>
      <c r="K24" s="6">
        <v>144.69999999999999</v>
      </c>
      <c r="L24" s="6">
        <f t="shared" si="1"/>
        <v>12827.655000000001</v>
      </c>
    </row>
    <row r="25" spans="1:12" ht="38.25">
      <c r="A25" s="4">
        <v>21</v>
      </c>
      <c r="B25" s="9" t="s">
        <v>237</v>
      </c>
      <c r="C25" s="5" t="s">
        <v>238</v>
      </c>
      <c r="D25" s="6"/>
      <c r="E25" s="6">
        <v>83.6</v>
      </c>
      <c r="F25" s="6"/>
      <c r="G25" s="6"/>
      <c r="H25" s="6"/>
      <c r="I25" s="6">
        <f t="shared" si="0"/>
        <v>83.6</v>
      </c>
      <c r="J25" s="6" t="s">
        <v>202</v>
      </c>
      <c r="K25" s="6">
        <v>231.5</v>
      </c>
      <c r="L25" s="6">
        <f t="shared" si="1"/>
        <v>19353.399999999998</v>
      </c>
    </row>
    <row r="26" spans="1:12" ht="76.5">
      <c r="A26" s="4">
        <v>22</v>
      </c>
      <c r="B26" s="9" t="s">
        <v>239</v>
      </c>
      <c r="C26" s="5" t="s">
        <v>240</v>
      </c>
      <c r="D26" s="6"/>
      <c r="E26" s="6">
        <v>457.2</v>
      </c>
      <c r="F26" s="6"/>
      <c r="G26" s="6"/>
      <c r="H26" s="6"/>
      <c r="I26" s="6">
        <f t="shared" si="0"/>
        <v>457.2</v>
      </c>
      <c r="J26" s="6" t="s">
        <v>229</v>
      </c>
      <c r="K26" s="6">
        <v>55</v>
      </c>
      <c r="L26" s="6">
        <f t="shared" si="1"/>
        <v>25146</v>
      </c>
    </row>
    <row r="27" spans="1:12" ht="76.5">
      <c r="A27" s="4">
        <v>23</v>
      </c>
      <c r="B27" s="9" t="s">
        <v>241</v>
      </c>
      <c r="C27" s="5" t="s">
        <v>242</v>
      </c>
      <c r="D27" s="6"/>
      <c r="E27" s="6">
        <v>630.79</v>
      </c>
      <c r="F27" s="6"/>
      <c r="G27" s="6"/>
      <c r="H27" s="6"/>
      <c r="I27" s="6">
        <f t="shared" si="0"/>
        <v>630.79</v>
      </c>
      <c r="J27" s="6" t="s">
        <v>202</v>
      </c>
      <c r="K27" s="6">
        <v>124.5</v>
      </c>
      <c r="L27" s="6">
        <f t="shared" si="1"/>
        <v>78533.354999999996</v>
      </c>
    </row>
    <row r="28" spans="1:12" ht="114.75">
      <c r="A28" s="4">
        <v>24</v>
      </c>
      <c r="B28" s="9" t="s">
        <v>243</v>
      </c>
      <c r="C28" s="5" t="s">
        <v>244</v>
      </c>
      <c r="D28" s="6"/>
      <c r="E28" s="6">
        <f>4.65+4.65</f>
        <v>9.3000000000000007</v>
      </c>
      <c r="F28" s="6"/>
      <c r="G28" s="6"/>
      <c r="H28" s="6"/>
      <c r="I28" s="6">
        <f t="shared" si="0"/>
        <v>9.3000000000000007</v>
      </c>
      <c r="J28" s="6" t="s">
        <v>202</v>
      </c>
      <c r="K28" s="6">
        <v>615.70000000000005</v>
      </c>
      <c r="L28" s="6">
        <f t="shared" si="1"/>
        <v>5726.0100000000011</v>
      </c>
    </row>
    <row r="29" spans="1:12" ht="102">
      <c r="A29" s="4">
        <v>25</v>
      </c>
      <c r="B29" s="9" t="s">
        <v>245</v>
      </c>
      <c r="C29" s="37" t="s">
        <v>246</v>
      </c>
      <c r="D29" s="6"/>
      <c r="E29" s="6">
        <v>6.97</v>
      </c>
      <c r="F29" s="6"/>
      <c r="G29" s="6"/>
      <c r="H29" s="6"/>
      <c r="I29" s="6">
        <f t="shared" si="0"/>
        <v>6.97</v>
      </c>
      <c r="J29" s="6" t="s">
        <v>202</v>
      </c>
      <c r="K29" s="6">
        <v>53.95</v>
      </c>
      <c r="L29" s="6">
        <f t="shared" si="1"/>
        <v>376.03149999999999</v>
      </c>
    </row>
    <row r="30" spans="1:12" ht="102">
      <c r="A30" s="4">
        <v>26</v>
      </c>
      <c r="B30" s="9" t="s">
        <v>247</v>
      </c>
      <c r="C30" s="5" t="s">
        <v>248</v>
      </c>
      <c r="D30" s="6"/>
      <c r="E30" s="6">
        <v>6.97</v>
      </c>
      <c r="F30" s="6"/>
      <c r="G30" s="6"/>
      <c r="H30" s="6"/>
      <c r="I30" s="6">
        <f t="shared" si="0"/>
        <v>6.97</v>
      </c>
      <c r="J30" s="6" t="s">
        <v>202</v>
      </c>
      <c r="K30" s="6">
        <v>209.2</v>
      </c>
      <c r="L30" s="6">
        <f t="shared" si="1"/>
        <v>1458.1239999999998</v>
      </c>
    </row>
    <row r="31" spans="1:12" ht="38.25">
      <c r="A31" s="4">
        <v>27</v>
      </c>
      <c r="B31" s="9" t="s">
        <v>249</v>
      </c>
      <c r="C31" s="5" t="s">
        <v>250</v>
      </c>
      <c r="D31" s="6"/>
      <c r="E31" s="6">
        <v>498.33</v>
      </c>
      <c r="F31" s="6"/>
      <c r="G31" s="6"/>
      <c r="H31" s="6"/>
      <c r="I31" s="6">
        <f t="shared" si="0"/>
        <v>498.33</v>
      </c>
      <c r="J31" s="6" t="s">
        <v>202</v>
      </c>
      <c r="K31" s="6">
        <v>70.75</v>
      </c>
      <c r="L31" s="6">
        <f t="shared" si="1"/>
        <v>35256.847499999996</v>
      </c>
    </row>
    <row r="32" spans="1:12" ht="63.75">
      <c r="A32" s="4">
        <v>28</v>
      </c>
      <c r="B32" s="9" t="s">
        <v>251</v>
      </c>
      <c r="C32" s="5" t="s">
        <v>252</v>
      </c>
      <c r="D32" s="6"/>
      <c r="E32" s="6">
        <v>50</v>
      </c>
      <c r="F32" s="6"/>
      <c r="G32" s="6"/>
      <c r="H32" s="6"/>
      <c r="I32" s="6">
        <f t="shared" si="0"/>
        <v>50</v>
      </c>
      <c r="J32" s="6" t="s">
        <v>202</v>
      </c>
      <c r="K32" s="6">
        <v>87.35</v>
      </c>
      <c r="L32" s="6">
        <f t="shared" si="1"/>
        <v>4367.5</v>
      </c>
    </row>
    <row r="33" spans="1:12" ht="25.5">
      <c r="A33" s="4">
        <v>29</v>
      </c>
      <c r="B33" s="9" t="s">
        <v>253</v>
      </c>
      <c r="C33" s="5" t="s">
        <v>254</v>
      </c>
      <c r="D33" s="6"/>
      <c r="E33" s="6">
        <v>50</v>
      </c>
      <c r="F33" s="6"/>
      <c r="G33" s="6"/>
      <c r="H33" s="6"/>
      <c r="I33" s="6">
        <f t="shared" si="0"/>
        <v>50</v>
      </c>
      <c r="J33" s="6" t="s">
        <v>202</v>
      </c>
      <c r="K33" s="6">
        <v>150.65</v>
      </c>
      <c r="L33" s="6">
        <f t="shared" si="1"/>
        <v>7532.5</v>
      </c>
    </row>
    <row r="34" spans="1:12" ht="76.5">
      <c r="A34" s="4">
        <v>30</v>
      </c>
      <c r="B34" s="9" t="s">
        <v>255</v>
      </c>
      <c r="C34" s="5" t="s">
        <v>256</v>
      </c>
      <c r="D34" s="6"/>
      <c r="E34" s="6">
        <v>51.19</v>
      </c>
      <c r="F34" s="6"/>
      <c r="G34" s="6"/>
      <c r="H34" s="6"/>
      <c r="I34" s="6">
        <f t="shared" si="0"/>
        <v>51.19</v>
      </c>
      <c r="J34" s="6" t="s">
        <v>202</v>
      </c>
      <c r="K34" s="6">
        <v>53.22</v>
      </c>
      <c r="L34" s="6">
        <f t="shared" si="1"/>
        <v>2724.3317999999999</v>
      </c>
    </row>
    <row r="35" spans="1:12" ht="63.75">
      <c r="A35" s="4">
        <v>31</v>
      </c>
      <c r="B35" s="42" t="s">
        <v>257</v>
      </c>
      <c r="C35" s="5" t="s">
        <v>258</v>
      </c>
      <c r="D35" s="6"/>
      <c r="E35" s="6"/>
      <c r="F35" s="6"/>
      <c r="G35" s="6"/>
      <c r="H35" s="6"/>
      <c r="I35" s="6">
        <v>50</v>
      </c>
      <c r="J35" s="6" t="s">
        <v>259</v>
      </c>
      <c r="K35" s="6">
        <v>168</v>
      </c>
      <c r="L35" s="6">
        <f t="shared" si="1"/>
        <v>8400</v>
      </c>
    </row>
    <row r="36" spans="1:12" ht="25.5">
      <c r="A36" s="4">
        <v>32</v>
      </c>
      <c r="B36" s="43" t="s">
        <v>260</v>
      </c>
      <c r="C36" s="5" t="s">
        <v>261</v>
      </c>
      <c r="D36" s="6"/>
      <c r="E36" s="6"/>
      <c r="F36" s="44">
        <v>2</v>
      </c>
      <c r="G36" s="38"/>
      <c r="H36" s="38"/>
      <c r="I36" s="6">
        <f t="shared" si="0"/>
        <v>2</v>
      </c>
      <c r="J36" s="6" t="s">
        <v>262</v>
      </c>
      <c r="K36" s="6">
        <v>6000</v>
      </c>
      <c r="L36" s="6">
        <f t="shared" si="1"/>
        <v>12000</v>
      </c>
    </row>
    <row r="37" spans="1:12" ht="25.5">
      <c r="A37" s="4">
        <v>33</v>
      </c>
      <c r="B37" s="43" t="s">
        <v>263</v>
      </c>
      <c r="C37" s="5" t="s">
        <v>264</v>
      </c>
      <c r="D37" s="6"/>
      <c r="E37" s="6"/>
      <c r="F37" s="45">
        <v>30</v>
      </c>
      <c r="G37" s="38"/>
      <c r="H37" s="38"/>
      <c r="I37" s="6">
        <f t="shared" si="0"/>
        <v>30</v>
      </c>
      <c r="J37" s="6" t="s">
        <v>262</v>
      </c>
      <c r="K37" s="6">
        <v>332</v>
      </c>
      <c r="L37" s="6">
        <f t="shared" si="1"/>
        <v>9960</v>
      </c>
    </row>
    <row r="38" spans="1:12" ht="25.5">
      <c r="A38" s="4">
        <v>34</v>
      </c>
      <c r="B38" s="43" t="s">
        <v>260</v>
      </c>
      <c r="C38" s="5" t="s">
        <v>265</v>
      </c>
      <c r="D38" s="6"/>
      <c r="E38" s="6"/>
      <c r="F38" s="44">
        <v>12</v>
      </c>
      <c r="G38" s="38"/>
      <c r="H38" s="38"/>
      <c r="I38" s="6">
        <f t="shared" si="0"/>
        <v>12</v>
      </c>
      <c r="J38" s="6" t="s">
        <v>262</v>
      </c>
      <c r="K38" s="6">
        <v>1617</v>
      </c>
      <c r="L38" s="6">
        <f t="shared" si="1"/>
        <v>19404</v>
      </c>
    </row>
    <row r="39" spans="1:12" ht="229.5">
      <c r="A39" s="4">
        <v>35</v>
      </c>
      <c r="B39" s="46" t="s">
        <v>260</v>
      </c>
      <c r="C39" s="5" t="s">
        <v>266</v>
      </c>
      <c r="D39" s="6"/>
      <c r="E39" s="6"/>
      <c r="F39" s="6">
        <v>6</v>
      </c>
      <c r="G39" s="6"/>
      <c r="H39" s="6"/>
      <c r="I39" s="6">
        <f t="shared" si="0"/>
        <v>6</v>
      </c>
      <c r="J39" s="6" t="s">
        <v>262</v>
      </c>
      <c r="K39" s="6">
        <v>33736</v>
      </c>
      <c r="L39" s="6">
        <f t="shared" si="1"/>
        <v>202416</v>
      </c>
    </row>
    <row r="40" spans="1:12" ht="25.5">
      <c r="A40" s="4">
        <v>36</v>
      </c>
      <c r="B40" s="9" t="s">
        <v>267</v>
      </c>
      <c r="C40" s="5" t="s">
        <v>268</v>
      </c>
      <c r="D40" s="6"/>
      <c r="E40" s="6"/>
      <c r="F40" s="47">
        <v>1</v>
      </c>
      <c r="G40" s="6"/>
      <c r="H40" s="6"/>
      <c r="I40" s="6">
        <f t="shared" si="0"/>
        <v>1</v>
      </c>
      <c r="J40" s="6" t="s">
        <v>262</v>
      </c>
      <c r="K40" s="6">
        <v>3363</v>
      </c>
      <c r="L40" s="6">
        <f t="shared" si="1"/>
        <v>3363</v>
      </c>
    </row>
    <row r="41" spans="1:12">
      <c r="A41" s="4">
        <v>37</v>
      </c>
      <c r="B41" s="9" t="s">
        <v>269</v>
      </c>
      <c r="C41" s="5" t="s">
        <v>270</v>
      </c>
      <c r="D41" s="6"/>
      <c r="E41" s="6"/>
      <c r="F41" s="47">
        <v>1</v>
      </c>
      <c r="G41" s="6"/>
      <c r="H41" s="6"/>
      <c r="I41" s="6">
        <f t="shared" si="0"/>
        <v>1</v>
      </c>
      <c r="J41" s="6" t="s">
        <v>262</v>
      </c>
      <c r="K41" s="6">
        <v>3393</v>
      </c>
      <c r="L41" s="6">
        <f t="shared" si="1"/>
        <v>3393</v>
      </c>
    </row>
    <row r="42" spans="1:12" ht="63.75">
      <c r="A42" s="4">
        <v>38</v>
      </c>
      <c r="B42" s="9">
        <v>1902</v>
      </c>
      <c r="C42" s="5" t="s">
        <v>271</v>
      </c>
      <c r="D42" s="6"/>
      <c r="E42" s="6"/>
      <c r="F42" s="48">
        <v>100</v>
      </c>
      <c r="G42" s="6"/>
      <c r="H42" s="6"/>
      <c r="I42" s="6">
        <f t="shared" si="0"/>
        <v>100</v>
      </c>
      <c r="J42" s="6" t="s">
        <v>259</v>
      </c>
      <c r="K42" s="6">
        <f>162*10%+162</f>
        <v>178.2</v>
      </c>
      <c r="L42" s="6">
        <f t="shared" si="1"/>
        <v>17820</v>
      </c>
    </row>
    <row r="43" spans="1:12">
      <c r="A43" s="4">
        <v>39</v>
      </c>
      <c r="B43" s="9">
        <v>5.7</v>
      </c>
      <c r="C43" s="5" t="s">
        <v>272</v>
      </c>
      <c r="D43" s="6"/>
      <c r="E43" s="6"/>
      <c r="F43" s="49">
        <v>100</v>
      </c>
      <c r="G43" s="6"/>
      <c r="H43" s="6"/>
      <c r="I43" s="6">
        <f t="shared" si="0"/>
        <v>100</v>
      </c>
      <c r="J43" s="6" t="s">
        <v>259</v>
      </c>
      <c r="K43" s="6">
        <v>29</v>
      </c>
      <c r="L43" s="6">
        <f t="shared" si="1"/>
        <v>2900</v>
      </c>
    </row>
    <row r="44" spans="1:12" ht="76.5">
      <c r="A44" s="4">
        <v>40</v>
      </c>
      <c r="B44" s="9" t="s">
        <v>273</v>
      </c>
      <c r="C44" s="5" t="s">
        <v>274</v>
      </c>
      <c r="D44" s="6"/>
      <c r="E44" s="6"/>
      <c r="F44" s="6">
        <v>10</v>
      </c>
      <c r="G44" s="6"/>
      <c r="H44" s="6"/>
      <c r="I44" s="6">
        <f t="shared" si="0"/>
        <v>10</v>
      </c>
      <c r="J44" s="6" t="s">
        <v>262</v>
      </c>
      <c r="K44" s="6">
        <v>158</v>
      </c>
      <c r="L44" s="6">
        <f t="shared" si="1"/>
        <v>1580</v>
      </c>
    </row>
    <row r="45" spans="1:12" ht="76.5">
      <c r="A45" s="4">
        <v>41</v>
      </c>
      <c r="B45" s="9" t="s">
        <v>275</v>
      </c>
      <c r="C45" s="5" t="s">
        <v>276</v>
      </c>
      <c r="D45" s="6"/>
      <c r="E45" s="6"/>
      <c r="F45" s="6"/>
      <c r="G45" s="6">
        <v>19.46</v>
      </c>
      <c r="H45" s="6"/>
      <c r="I45" s="6">
        <f t="shared" si="0"/>
        <v>19.46</v>
      </c>
      <c r="J45" s="6" t="s">
        <v>13</v>
      </c>
      <c r="K45" s="6">
        <v>209.15</v>
      </c>
      <c r="L45" s="6">
        <f t="shared" si="1"/>
        <v>4070.0590000000002</v>
      </c>
    </row>
    <row r="46" spans="1:12" ht="127.5">
      <c r="A46" s="4">
        <v>42</v>
      </c>
      <c r="B46" s="9" t="s">
        <v>277</v>
      </c>
      <c r="C46" s="5" t="s">
        <v>278</v>
      </c>
      <c r="D46" s="6"/>
      <c r="E46" s="6"/>
      <c r="F46" s="6"/>
      <c r="G46" s="6">
        <v>116.74</v>
      </c>
      <c r="H46" s="6"/>
      <c r="I46" s="6">
        <f t="shared" si="0"/>
        <v>116.74</v>
      </c>
      <c r="J46" s="6" t="s">
        <v>13</v>
      </c>
      <c r="K46" s="6">
        <v>45.85</v>
      </c>
      <c r="L46" s="6">
        <f t="shared" si="1"/>
        <v>5352.5289999999995</v>
      </c>
    </row>
    <row r="47" spans="1:12" ht="89.25">
      <c r="A47" s="4">
        <v>43</v>
      </c>
      <c r="B47" s="9" t="s">
        <v>279</v>
      </c>
      <c r="C47" s="5" t="s">
        <v>280</v>
      </c>
      <c r="D47" s="6"/>
      <c r="E47" s="6"/>
      <c r="F47" s="6"/>
      <c r="G47" s="6">
        <v>255.48</v>
      </c>
      <c r="H47" s="6"/>
      <c r="I47" s="6">
        <f t="shared" si="0"/>
        <v>255.48</v>
      </c>
      <c r="J47" s="6" t="s">
        <v>202</v>
      </c>
      <c r="K47" s="6">
        <v>10.4</v>
      </c>
      <c r="L47" s="6">
        <f t="shared" si="1"/>
        <v>2656.9920000000002</v>
      </c>
    </row>
    <row r="48" spans="1:12" ht="63.75">
      <c r="A48" s="4">
        <v>44</v>
      </c>
      <c r="B48" s="9">
        <v>2.35</v>
      </c>
      <c r="C48" s="5" t="s">
        <v>281</v>
      </c>
      <c r="D48" s="6"/>
      <c r="E48" s="6"/>
      <c r="F48" s="6"/>
      <c r="G48" s="6">
        <v>255.48</v>
      </c>
      <c r="H48" s="6"/>
      <c r="I48" s="6">
        <f t="shared" si="0"/>
        <v>255.48</v>
      </c>
      <c r="J48" s="6" t="s">
        <v>202</v>
      </c>
      <c r="K48" s="6">
        <v>50.8</v>
      </c>
      <c r="L48" s="6">
        <f t="shared" si="1"/>
        <v>12978.383999999998</v>
      </c>
    </row>
    <row r="49" spans="1:12" ht="76.5">
      <c r="A49" s="4">
        <v>45</v>
      </c>
      <c r="B49" s="9" t="s">
        <v>282</v>
      </c>
      <c r="C49" s="5" t="s">
        <v>283</v>
      </c>
      <c r="D49" s="6"/>
      <c r="E49" s="6"/>
      <c r="F49" s="6"/>
      <c r="G49" s="6">
        <v>10</v>
      </c>
      <c r="H49" s="6"/>
      <c r="I49" s="6">
        <f t="shared" si="0"/>
        <v>10</v>
      </c>
      <c r="J49" s="6" t="s">
        <v>284</v>
      </c>
      <c r="K49" s="6">
        <v>179.4</v>
      </c>
      <c r="L49" s="6">
        <f t="shared" si="1"/>
        <v>1794</v>
      </c>
    </row>
    <row r="50" spans="1:12" ht="76.5">
      <c r="A50" s="4">
        <v>46</v>
      </c>
      <c r="B50" s="9" t="s">
        <v>285</v>
      </c>
      <c r="C50" s="5" t="s">
        <v>286</v>
      </c>
      <c r="D50" s="6"/>
      <c r="E50" s="6"/>
      <c r="F50" s="6"/>
      <c r="G50" s="6">
        <v>10</v>
      </c>
      <c r="H50" s="6"/>
      <c r="I50" s="6">
        <f t="shared" si="0"/>
        <v>10</v>
      </c>
      <c r="J50" s="6" t="s">
        <v>284</v>
      </c>
      <c r="K50" s="6">
        <v>205</v>
      </c>
      <c r="L50" s="6">
        <f t="shared" si="1"/>
        <v>2050</v>
      </c>
    </row>
    <row r="51" spans="1:12" ht="63.75">
      <c r="A51" s="4">
        <v>47</v>
      </c>
      <c r="B51" s="9" t="s">
        <v>287</v>
      </c>
      <c r="C51" s="5" t="s">
        <v>288</v>
      </c>
      <c r="D51" s="6"/>
      <c r="E51" s="6"/>
      <c r="F51" s="6"/>
      <c r="G51" s="6">
        <v>10</v>
      </c>
      <c r="H51" s="6"/>
      <c r="I51" s="6">
        <f t="shared" si="0"/>
        <v>10</v>
      </c>
      <c r="J51" s="6" t="s">
        <v>284</v>
      </c>
      <c r="K51" s="6">
        <v>112.75</v>
      </c>
      <c r="L51" s="6">
        <f t="shared" si="1"/>
        <v>1127.5</v>
      </c>
    </row>
    <row r="52" spans="1:12" ht="76.5">
      <c r="A52" s="4">
        <v>48</v>
      </c>
      <c r="B52" s="9" t="s">
        <v>289</v>
      </c>
      <c r="C52" s="5" t="s">
        <v>290</v>
      </c>
      <c r="D52" s="6"/>
      <c r="E52" s="6"/>
      <c r="F52" s="6"/>
      <c r="G52" s="6">
        <v>10</v>
      </c>
      <c r="H52" s="6"/>
      <c r="I52" s="6">
        <f t="shared" si="0"/>
        <v>10</v>
      </c>
      <c r="J52" s="6" t="s">
        <v>284</v>
      </c>
      <c r="K52" s="6">
        <v>307.5</v>
      </c>
      <c r="L52" s="6">
        <f t="shared" si="1"/>
        <v>3075</v>
      </c>
    </row>
    <row r="53" spans="1:12" ht="76.5">
      <c r="A53" s="4">
        <v>49</v>
      </c>
      <c r="B53" s="9" t="s">
        <v>291</v>
      </c>
      <c r="C53" s="5" t="s">
        <v>292</v>
      </c>
      <c r="D53" s="6"/>
      <c r="E53" s="6"/>
      <c r="F53" s="6"/>
      <c r="G53" s="6">
        <v>10</v>
      </c>
      <c r="H53" s="6"/>
      <c r="I53" s="6">
        <f t="shared" si="0"/>
        <v>10</v>
      </c>
      <c r="J53" s="6" t="s">
        <v>284</v>
      </c>
      <c r="K53" s="6">
        <v>128.15</v>
      </c>
      <c r="L53" s="6">
        <f t="shared" si="1"/>
        <v>1281.5</v>
      </c>
    </row>
    <row r="54" spans="1:12" ht="89.25">
      <c r="A54" s="4">
        <v>50</v>
      </c>
      <c r="B54" s="9" t="s">
        <v>293</v>
      </c>
      <c r="C54" s="5" t="s">
        <v>294</v>
      </c>
      <c r="D54" s="6"/>
      <c r="E54" s="6"/>
      <c r="F54" s="6"/>
      <c r="G54" s="6">
        <v>10</v>
      </c>
      <c r="H54" s="6"/>
      <c r="I54" s="6">
        <f t="shared" si="0"/>
        <v>10</v>
      </c>
      <c r="J54" s="6" t="s">
        <v>284</v>
      </c>
      <c r="K54" s="6">
        <v>358.75</v>
      </c>
      <c r="L54" s="6">
        <f t="shared" si="1"/>
        <v>3587.5</v>
      </c>
    </row>
    <row r="55" spans="1:12" ht="25.5">
      <c r="A55" s="4">
        <v>51</v>
      </c>
      <c r="B55" s="9" t="s">
        <v>239</v>
      </c>
      <c r="C55" s="5" t="s">
        <v>295</v>
      </c>
      <c r="D55" s="6"/>
      <c r="E55" s="6"/>
      <c r="F55" s="6"/>
      <c r="G55" s="6">
        <v>1</v>
      </c>
      <c r="H55" s="6"/>
      <c r="I55" s="6">
        <f t="shared" si="0"/>
        <v>1</v>
      </c>
      <c r="J55" s="6" t="s">
        <v>284</v>
      </c>
      <c r="K55" s="6">
        <v>1800</v>
      </c>
      <c r="L55" s="6">
        <f t="shared" si="1"/>
        <v>1800</v>
      </c>
    </row>
    <row r="56" spans="1:12" ht="102">
      <c r="A56" s="4">
        <v>52</v>
      </c>
      <c r="B56" s="9" t="s">
        <v>296</v>
      </c>
      <c r="C56" s="5" t="s">
        <v>297</v>
      </c>
      <c r="D56" s="6"/>
      <c r="E56" s="6"/>
      <c r="F56" s="6"/>
      <c r="G56" s="6">
        <v>20</v>
      </c>
      <c r="H56" s="6"/>
      <c r="I56" s="6">
        <f t="shared" si="0"/>
        <v>20</v>
      </c>
      <c r="J56" s="6" t="s">
        <v>229</v>
      </c>
      <c r="K56" s="6">
        <v>191.65</v>
      </c>
      <c r="L56" s="6">
        <f t="shared" si="1"/>
        <v>3833</v>
      </c>
    </row>
    <row r="57" spans="1:12" ht="38.25">
      <c r="A57" s="4">
        <v>53</v>
      </c>
      <c r="B57" s="9" t="s">
        <v>298</v>
      </c>
      <c r="C57" s="5" t="s">
        <v>299</v>
      </c>
      <c r="D57" s="6"/>
      <c r="E57" s="6"/>
      <c r="F57" s="6"/>
      <c r="G57" s="6">
        <v>1</v>
      </c>
      <c r="H57" s="6"/>
      <c r="I57" s="6">
        <f t="shared" si="0"/>
        <v>1</v>
      </c>
      <c r="J57" s="6" t="s">
        <v>284</v>
      </c>
      <c r="K57" s="6">
        <v>428.2</v>
      </c>
      <c r="L57" s="6">
        <f t="shared" si="1"/>
        <v>428.2</v>
      </c>
    </row>
    <row r="58" spans="1:12" ht="25.5">
      <c r="A58" s="4">
        <v>54</v>
      </c>
      <c r="B58" s="9">
        <v>1</v>
      </c>
      <c r="C58" s="5" t="s">
        <v>300</v>
      </c>
      <c r="D58" s="6"/>
      <c r="E58" s="6"/>
      <c r="F58" s="6"/>
      <c r="G58" s="6"/>
      <c r="H58" s="6">
        <v>1</v>
      </c>
      <c r="I58" s="6">
        <f t="shared" si="0"/>
        <v>1</v>
      </c>
      <c r="J58" s="6" t="s">
        <v>262</v>
      </c>
      <c r="K58" s="6">
        <v>9200</v>
      </c>
      <c r="L58" s="6">
        <f t="shared" si="1"/>
        <v>9200</v>
      </c>
    </row>
    <row r="59" spans="1:12" ht="25.5">
      <c r="A59" s="4">
        <v>55</v>
      </c>
      <c r="B59" s="9">
        <v>2</v>
      </c>
      <c r="C59" s="5" t="s">
        <v>301</v>
      </c>
      <c r="D59" s="6"/>
      <c r="E59" s="6"/>
      <c r="F59" s="6"/>
      <c r="G59" s="6"/>
      <c r="H59" s="6">
        <v>2</v>
      </c>
      <c r="I59" s="6">
        <f t="shared" si="0"/>
        <v>2</v>
      </c>
      <c r="J59" s="6" t="s">
        <v>262</v>
      </c>
      <c r="K59" s="6">
        <v>5200</v>
      </c>
      <c r="L59" s="6">
        <f t="shared" si="1"/>
        <v>10400</v>
      </c>
    </row>
    <row r="60" spans="1:12" ht="25.5">
      <c r="A60" s="4">
        <v>56</v>
      </c>
      <c r="B60" s="9">
        <v>3</v>
      </c>
      <c r="C60" s="5" t="s">
        <v>302</v>
      </c>
      <c r="D60" s="6"/>
      <c r="E60" s="6"/>
      <c r="F60" s="6"/>
      <c r="G60" s="6"/>
      <c r="H60" s="6">
        <v>1</v>
      </c>
      <c r="I60" s="6">
        <f t="shared" si="0"/>
        <v>1</v>
      </c>
      <c r="J60" s="6" t="s">
        <v>262</v>
      </c>
      <c r="K60" s="6">
        <v>16500</v>
      </c>
      <c r="L60" s="6">
        <f t="shared" si="1"/>
        <v>16500</v>
      </c>
    </row>
    <row r="61" spans="1:12">
      <c r="A61" s="4">
        <v>57</v>
      </c>
      <c r="B61" s="9">
        <v>4</v>
      </c>
      <c r="C61" s="5" t="s">
        <v>303</v>
      </c>
      <c r="D61" s="6"/>
      <c r="E61" s="6"/>
      <c r="F61" s="6"/>
      <c r="G61" s="6"/>
      <c r="H61" s="6">
        <v>3</v>
      </c>
      <c r="I61" s="6">
        <f t="shared" si="0"/>
        <v>3</v>
      </c>
      <c r="J61" s="6" t="s">
        <v>262</v>
      </c>
      <c r="K61" s="6">
        <v>480</v>
      </c>
      <c r="L61" s="6">
        <f t="shared" si="1"/>
        <v>1440</v>
      </c>
    </row>
    <row r="62" spans="1:12">
      <c r="A62" s="4">
        <v>58</v>
      </c>
      <c r="B62" s="9">
        <v>5</v>
      </c>
      <c r="C62" s="5" t="s">
        <v>304</v>
      </c>
      <c r="D62" s="6"/>
      <c r="E62" s="6"/>
      <c r="F62" s="6"/>
      <c r="G62" s="6"/>
      <c r="H62" s="6">
        <v>3</v>
      </c>
      <c r="I62" s="6">
        <f t="shared" si="0"/>
        <v>3</v>
      </c>
      <c r="J62" s="6" t="s">
        <v>262</v>
      </c>
      <c r="K62" s="6">
        <v>620</v>
      </c>
      <c r="L62" s="6">
        <f t="shared" si="1"/>
        <v>1860</v>
      </c>
    </row>
    <row r="63" spans="1:12">
      <c r="A63" s="4">
        <v>59</v>
      </c>
      <c r="B63" s="9">
        <v>6</v>
      </c>
      <c r="C63" s="5" t="s">
        <v>305</v>
      </c>
      <c r="D63" s="6"/>
      <c r="E63" s="6"/>
      <c r="F63" s="6"/>
      <c r="G63" s="6"/>
      <c r="H63" s="6">
        <v>2</v>
      </c>
      <c r="I63" s="6">
        <f t="shared" si="0"/>
        <v>2</v>
      </c>
      <c r="J63" s="6" t="s">
        <v>262</v>
      </c>
      <c r="K63" s="6">
        <v>890</v>
      </c>
      <c r="L63" s="6">
        <f t="shared" si="1"/>
        <v>1780</v>
      </c>
    </row>
    <row r="64" spans="1:12">
      <c r="A64" s="4">
        <v>60</v>
      </c>
      <c r="B64" s="9">
        <v>7</v>
      </c>
      <c r="C64" s="5" t="s">
        <v>306</v>
      </c>
      <c r="D64" s="6"/>
      <c r="E64" s="6"/>
      <c r="F64" s="6"/>
      <c r="G64" s="6"/>
      <c r="H64" s="6">
        <v>3</v>
      </c>
      <c r="I64" s="6">
        <f t="shared" si="0"/>
        <v>3</v>
      </c>
      <c r="J64" s="6" t="s">
        <v>262</v>
      </c>
      <c r="K64" s="6">
        <v>720</v>
      </c>
      <c r="L64" s="6">
        <f t="shared" si="1"/>
        <v>2160</v>
      </c>
    </row>
    <row r="65" spans="1:12">
      <c r="A65" s="4">
        <v>61</v>
      </c>
      <c r="B65" s="9">
        <v>8</v>
      </c>
      <c r="C65" s="5" t="s">
        <v>307</v>
      </c>
      <c r="D65" s="6"/>
      <c r="E65" s="6"/>
      <c r="F65" s="6"/>
      <c r="G65" s="6"/>
      <c r="H65" s="6">
        <v>6</v>
      </c>
      <c r="I65" s="6">
        <f t="shared" si="0"/>
        <v>6</v>
      </c>
      <c r="J65" s="6" t="s">
        <v>262</v>
      </c>
      <c r="K65" s="6">
        <v>490</v>
      </c>
      <c r="L65" s="6">
        <f t="shared" si="1"/>
        <v>2940</v>
      </c>
    </row>
    <row r="66" spans="1:12">
      <c r="A66" s="4">
        <v>62</v>
      </c>
      <c r="B66" s="9">
        <v>9</v>
      </c>
      <c r="C66" s="5" t="s">
        <v>308</v>
      </c>
      <c r="D66" s="6"/>
      <c r="E66" s="6"/>
      <c r="F66" s="6"/>
      <c r="G66" s="6"/>
      <c r="H66" s="6">
        <v>1</v>
      </c>
      <c r="I66" s="6">
        <f t="shared" si="0"/>
        <v>1</v>
      </c>
      <c r="J66" s="6" t="s">
        <v>262</v>
      </c>
      <c r="K66" s="6">
        <v>1500</v>
      </c>
      <c r="L66" s="6">
        <f t="shared" si="1"/>
        <v>1500</v>
      </c>
    </row>
    <row r="67" spans="1:12">
      <c r="A67" s="4">
        <v>63</v>
      </c>
      <c r="B67" s="9">
        <v>10</v>
      </c>
      <c r="C67" s="5" t="s">
        <v>309</v>
      </c>
      <c r="D67" s="6"/>
      <c r="E67" s="6"/>
      <c r="F67" s="6"/>
      <c r="G67" s="6"/>
      <c r="H67" s="6">
        <v>4</v>
      </c>
      <c r="I67" s="6">
        <f t="shared" si="0"/>
        <v>4</v>
      </c>
      <c r="J67" s="6" t="s">
        <v>262</v>
      </c>
      <c r="K67" s="6">
        <v>7800</v>
      </c>
      <c r="L67" s="6">
        <f t="shared" si="1"/>
        <v>31200</v>
      </c>
    </row>
    <row r="68" spans="1:12">
      <c r="A68" s="4">
        <v>64</v>
      </c>
      <c r="B68" s="9">
        <v>11</v>
      </c>
      <c r="C68" s="5" t="s">
        <v>310</v>
      </c>
      <c r="D68" s="6"/>
      <c r="E68" s="6"/>
      <c r="F68" s="6"/>
      <c r="G68" s="6"/>
      <c r="H68" s="6">
        <v>1</v>
      </c>
      <c r="I68" s="6">
        <f t="shared" si="0"/>
        <v>1</v>
      </c>
      <c r="J68" s="6" t="s">
        <v>262</v>
      </c>
      <c r="K68" s="6">
        <v>6800</v>
      </c>
      <c r="L68" s="6">
        <f t="shared" si="1"/>
        <v>6800</v>
      </c>
    </row>
    <row r="69" spans="1:12">
      <c r="A69" s="4">
        <v>65</v>
      </c>
      <c r="B69" s="9">
        <v>12</v>
      </c>
      <c r="C69" s="5" t="s">
        <v>311</v>
      </c>
      <c r="D69" s="6"/>
      <c r="E69" s="6"/>
      <c r="F69" s="6"/>
      <c r="G69" s="6"/>
      <c r="H69" s="6">
        <v>1</v>
      </c>
      <c r="I69" s="6">
        <f t="shared" si="0"/>
        <v>1</v>
      </c>
      <c r="J69" s="6" t="s">
        <v>262</v>
      </c>
      <c r="K69" s="6">
        <v>7200</v>
      </c>
      <c r="L69" s="6">
        <f t="shared" si="1"/>
        <v>7200</v>
      </c>
    </row>
    <row r="70" spans="1:12">
      <c r="A70" s="4">
        <v>66</v>
      </c>
      <c r="B70" s="9">
        <v>13</v>
      </c>
      <c r="C70" s="5" t="s">
        <v>312</v>
      </c>
      <c r="D70" s="6"/>
      <c r="E70" s="6"/>
      <c r="F70" s="6"/>
      <c r="G70" s="6"/>
      <c r="H70" s="6">
        <v>1</v>
      </c>
      <c r="I70" s="6">
        <f t="shared" ref="I70:I75" si="2">D70+E70+F70+G70+H70</f>
        <v>1</v>
      </c>
      <c r="J70" s="6" t="s">
        <v>262</v>
      </c>
      <c r="K70" s="6">
        <v>12000</v>
      </c>
      <c r="L70" s="6">
        <f t="shared" ref="L70:L75" si="3">K70*I70</f>
        <v>12000</v>
      </c>
    </row>
    <row r="71" spans="1:12">
      <c r="A71" s="4">
        <v>67</v>
      </c>
      <c r="B71" s="9">
        <v>14</v>
      </c>
      <c r="C71" s="5" t="s">
        <v>313</v>
      </c>
      <c r="D71" s="6"/>
      <c r="E71" s="6"/>
      <c r="F71" s="6"/>
      <c r="G71" s="6"/>
      <c r="H71" s="6">
        <v>1</v>
      </c>
      <c r="I71" s="6">
        <f t="shared" si="2"/>
        <v>1</v>
      </c>
      <c r="J71" s="6" t="s">
        <v>262</v>
      </c>
      <c r="K71" s="6">
        <v>3500</v>
      </c>
      <c r="L71" s="6">
        <f t="shared" si="3"/>
        <v>3500</v>
      </c>
    </row>
    <row r="72" spans="1:12" ht="18.75">
      <c r="A72" s="4">
        <v>68</v>
      </c>
      <c r="B72" s="4"/>
      <c r="C72" s="10" t="s">
        <v>31</v>
      </c>
      <c r="D72" s="6"/>
      <c r="E72" s="6"/>
      <c r="F72" s="6"/>
      <c r="G72" s="6"/>
      <c r="H72" s="6"/>
      <c r="I72" s="6"/>
      <c r="J72" s="6"/>
      <c r="K72" s="6"/>
      <c r="L72" s="6"/>
    </row>
    <row r="73" spans="1:12">
      <c r="A73" s="4">
        <v>69</v>
      </c>
      <c r="B73" s="4" t="s">
        <v>32</v>
      </c>
      <c r="C73" s="5" t="s">
        <v>92</v>
      </c>
      <c r="D73" s="6">
        <v>6</v>
      </c>
      <c r="E73" s="6">
        <v>3</v>
      </c>
      <c r="F73" s="6"/>
      <c r="G73" s="6"/>
      <c r="H73" s="6"/>
      <c r="I73" s="6">
        <f t="shared" si="2"/>
        <v>9</v>
      </c>
      <c r="J73" s="6" t="s">
        <v>13</v>
      </c>
      <c r="K73" s="6">
        <v>788.13</v>
      </c>
      <c r="L73" s="6">
        <f t="shared" si="3"/>
        <v>7093.17</v>
      </c>
    </row>
    <row r="74" spans="1:12">
      <c r="A74" s="4">
        <v>70</v>
      </c>
      <c r="B74" s="4" t="s">
        <v>36</v>
      </c>
      <c r="C74" s="5" t="s">
        <v>94</v>
      </c>
      <c r="D74" s="6">
        <v>7</v>
      </c>
      <c r="E74" s="6">
        <v>1.1000000000000001</v>
      </c>
      <c r="F74" s="6"/>
      <c r="G74" s="6"/>
      <c r="H74" s="6"/>
      <c r="I74" s="6">
        <f t="shared" si="2"/>
        <v>8.1</v>
      </c>
      <c r="J74" s="6" t="s">
        <v>13</v>
      </c>
      <c r="K74" s="6">
        <v>482.26</v>
      </c>
      <c r="L74" s="6">
        <f t="shared" si="3"/>
        <v>3906.3059999999996</v>
      </c>
    </row>
    <row r="75" spans="1:12">
      <c r="A75" s="4">
        <v>71</v>
      </c>
      <c r="B75" s="4" t="s">
        <v>38</v>
      </c>
      <c r="C75" s="5" t="s">
        <v>314</v>
      </c>
      <c r="D75" s="6">
        <v>0.5</v>
      </c>
      <c r="E75" s="6">
        <v>2</v>
      </c>
      <c r="F75" s="6"/>
      <c r="G75" s="6"/>
      <c r="H75" s="6"/>
      <c r="I75" s="6">
        <f t="shared" si="2"/>
        <v>2.5</v>
      </c>
      <c r="J75" s="6" t="s">
        <v>13</v>
      </c>
      <c r="K75" s="6">
        <v>780.21</v>
      </c>
      <c r="L75" s="6">
        <f t="shared" si="3"/>
        <v>1950.5250000000001</v>
      </c>
    </row>
    <row r="76" spans="1:12">
      <c r="A76" s="11"/>
      <c r="B76" s="11"/>
      <c r="C76" s="56"/>
      <c r="D76" s="56"/>
      <c r="E76" s="56"/>
      <c r="F76" s="56"/>
      <c r="G76" s="56"/>
      <c r="H76" s="56"/>
      <c r="I76" s="56"/>
      <c r="J76" s="56"/>
      <c r="K76" s="56"/>
      <c r="L76" s="12">
        <f>SUM(L5:L75)</f>
        <v>929128.69499999995</v>
      </c>
    </row>
    <row r="77" spans="1:12">
      <c r="A77" s="13"/>
      <c r="B77" s="13"/>
      <c r="C77" s="14"/>
      <c r="D77" s="14"/>
      <c r="E77" s="14"/>
      <c r="F77" s="14"/>
      <c r="G77" s="14"/>
      <c r="H77" s="14"/>
      <c r="I77" s="14"/>
      <c r="J77" s="14"/>
      <c r="K77" s="14"/>
      <c r="L77" s="15"/>
    </row>
    <row r="78" spans="1:12">
      <c r="A78" s="13"/>
      <c r="B78" s="13"/>
      <c r="C78" s="14"/>
      <c r="D78" s="14"/>
      <c r="E78" s="14"/>
      <c r="F78" s="14"/>
      <c r="G78" s="14"/>
      <c r="H78" s="14"/>
      <c r="I78" s="14"/>
      <c r="J78" s="14"/>
      <c r="K78" s="14"/>
      <c r="L78" s="15"/>
    </row>
    <row r="79" spans="1:12" ht="15" customHeight="1">
      <c r="C79" s="57" t="s">
        <v>64</v>
      </c>
      <c r="D79" s="57"/>
      <c r="E79" s="57"/>
      <c r="F79" s="57"/>
      <c r="G79" s="57"/>
      <c r="H79" s="57"/>
      <c r="I79" s="57"/>
      <c r="J79" s="57"/>
      <c r="K79" s="57"/>
      <c r="L79" s="57"/>
    </row>
    <row r="80" spans="1:12">
      <c r="C80" s="57"/>
      <c r="D80" s="57"/>
      <c r="E80" s="57"/>
      <c r="F80" s="57"/>
      <c r="G80" s="57"/>
      <c r="H80" s="57"/>
      <c r="I80" s="57"/>
      <c r="J80" s="57"/>
      <c r="K80" s="57"/>
      <c r="L80" s="57"/>
    </row>
    <row r="81" spans="3:12">
      <c r="C81" s="57"/>
      <c r="D81" s="57"/>
      <c r="E81" s="57"/>
      <c r="F81" s="57"/>
      <c r="G81" s="57"/>
      <c r="H81" s="57"/>
      <c r="I81" s="57"/>
      <c r="J81" s="57"/>
      <c r="K81" s="57"/>
      <c r="L81" s="57"/>
    </row>
  </sheetData>
  <mergeCells count="5">
    <mergeCell ref="A1:L1"/>
    <mergeCell ref="A2:L2"/>
    <mergeCell ref="A3:L3"/>
    <mergeCell ref="C76:K76"/>
    <mergeCell ref="C79:L81"/>
  </mergeCells>
  <pageMargins left="0.16" right="0.15"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G18"/>
  <sheetViews>
    <sheetView topLeftCell="A7" workbookViewId="0">
      <selection activeCell="F14" sqref="F14: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3" customHeight="1">
      <c r="A3" s="55" t="s">
        <v>143</v>
      </c>
      <c r="B3" s="55"/>
      <c r="C3" s="55"/>
      <c r="D3" s="55"/>
      <c r="E3" s="55"/>
      <c r="F3" s="55"/>
      <c r="G3" s="2"/>
    </row>
    <row r="4" spans="1:7">
      <c r="A4" s="3" t="s">
        <v>3</v>
      </c>
      <c r="B4" s="3" t="s">
        <v>4</v>
      </c>
      <c r="C4" s="3" t="s">
        <v>5</v>
      </c>
      <c r="D4" s="3" t="s">
        <v>6</v>
      </c>
      <c r="E4" s="3" t="s">
        <v>7</v>
      </c>
      <c r="F4" s="3" t="s">
        <v>8</v>
      </c>
    </row>
    <row r="5" spans="1:7" ht="114.75">
      <c r="A5" s="4" t="s">
        <v>44</v>
      </c>
      <c r="B5" s="5" t="s">
        <v>12</v>
      </c>
      <c r="C5" s="6">
        <v>47.78</v>
      </c>
      <c r="D5" s="7" t="s">
        <v>13</v>
      </c>
      <c r="E5" s="7">
        <v>112.53</v>
      </c>
      <c r="F5" s="6">
        <f t="shared" ref="F5:F14" si="0">E5*C5</f>
        <v>5376.6833999999999</v>
      </c>
    </row>
    <row r="6" spans="1:7" ht="89.25">
      <c r="A6" s="4" t="s">
        <v>45</v>
      </c>
      <c r="B6" s="8" t="s">
        <v>15</v>
      </c>
      <c r="C6" s="6">
        <v>15.93</v>
      </c>
      <c r="D6" s="7" t="s">
        <v>16</v>
      </c>
      <c r="E6" s="7">
        <v>228.47</v>
      </c>
      <c r="F6" s="6">
        <f t="shared" si="0"/>
        <v>3639.5270999999998</v>
      </c>
    </row>
    <row r="7" spans="1:7" ht="63.75">
      <c r="A7" s="4" t="s">
        <v>46</v>
      </c>
      <c r="B7" s="5" t="s">
        <v>18</v>
      </c>
      <c r="C7" s="6">
        <v>26.568000000000001</v>
      </c>
      <c r="D7" s="7" t="s">
        <v>16</v>
      </c>
      <c r="E7" s="7">
        <v>1191.77</v>
      </c>
      <c r="F7" s="6">
        <f t="shared" si="0"/>
        <v>31662.945360000002</v>
      </c>
    </row>
    <row r="8" spans="1:7" ht="102">
      <c r="A8" s="4" t="s">
        <v>60</v>
      </c>
      <c r="B8" s="5" t="s">
        <v>70</v>
      </c>
      <c r="C8" s="6">
        <v>31.856400000000001</v>
      </c>
      <c r="D8" s="7" t="s">
        <v>16</v>
      </c>
      <c r="E8" s="7">
        <v>6543.32</v>
      </c>
      <c r="F8" s="6">
        <f t="shared" si="0"/>
        <v>208446.619248</v>
      </c>
    </row>
    <row r="9" spans="1:7" ht="18.75">
      <c r="A9" s="4">
        <v>5</v>
      </c>
      <c r="B9" s="10" t="s">
        <v>31</v>
      </c>
      <c r="C9" s="6"/>
      <c r="D9" s="7"/>
      <c r="E9" s="7"/>
      <c r="F9" s="6"/>
    </row>
    <row r="10" spans="1:7" ht="15.75">
      <c r="A10" s="4" t="s">
        <v>32</v>
      </c>
      <c r="B10" s="5" t="s">
        <v>33</v>
      </c>
      <c r="C10" s="6">
        <v>15.93</v>
      </c>
      <c r="D10" s="7" t="s">
        <v>16</v>
      </c>
      <c r="E10" s="7">
        <v>431.75</v>
      </c>
      <c r="F10" s="6">
        <f t="shared" si="0"/>
        <v>6877.7775000000001</v>
      </c>
    </row>
    <row r="11" spans="1:7" ht="15.75">
      <c r="A11" s="4" t="s">
        <v>34</v>
      </c>
      <c r="B11" s="5" t="s">
        <v>35</v>
      </c>
      <c r="C11" s="6">
        <v>13.6982</v>
      </c>
      <c r="D11" s="7" t="s">
        <v>16</v>
      </c>
      <c r="E11" s="7">
        <v>710.13</v>
      </c>
      <c r="F11" s="6">
        <f t="shared" si="0"/>
        <v>9727.5027659999996</v>
      </c>
    </row>
    <row r="12" spans="1:7" ht="15.75">
      <c r="A12" s="4" t="s">
        <v>36</v>
      </c>
      <c r="B12" s="5" t="s">
        <v>37</v>
      </c>
      <c r="C12" s="6">
        <v>26.57</v>
      </c>
      <c r="D12" s="7" t="s">
        <v>16</v>
      </c>
      <c r="E12" s="7">
        <v>664.32</v>
      </c>
      <c r="F12" s="6">
        <f>E12*C12</f>
        <v>17650.982400000001</v>
      </c>
    </row>
    <row r="13" spans="1:7" ht="15.75">
      <c r="A13" s="4" t="s">
        <v>38</v>
      </c>
      <c r="B13" s="5" t="s">
        <v>39</v>
      </c>
      <c r="C13" s="6">
        <v>27.3965</v>
      </c>
      <c r="D13" s="7" t="s">
        <v>16</v>
      </c>
      <c r="E13" s="7">
        <v>391.29</v>
      </c>
      <c r="F13" s="6">
        <f t="shared" si="0"/>
        <v>10719.976485000001</v>
      </c>
    </row>
    <row r="14" spans="1:7" ht="15.75">
      <c r="A14" s="4" t="s">
        <v>40</v>
      </c>
      <c r="B14" s="5" t="s">
        <v>41</v>
      </c>
      <c r="C14" s="6">
        <v>47.78</v>
      </c>
      <c r="D14" s="7" t="s">
        <v>16</v>
      </c>
      <c r="E14" s="7">
        <v>167.7</v>
      </c>
      <c r="F14" s="6">
        <f t="shared" si="0"/>
        <v>8012.7059999999992</v>
      </c>
    </row>
    <row r="15" spans="1:7">
      <c r="A15" s="11"/>
      <c r="B15" s="56"/>
      <c r="C15" s="56"/>
      <c r="D15" s="56"/>
      <c r="E15" s="56"/>
      <c r="F15" s="12">
        <f>SUM(F5:F14)</f>
        <v>302114.72025899997</v>
      </c>
    </row>
    <row r="16" spans="1:7">
      <c r="A16" s="13"/>
      <c r="B16" s="14"/>
      <c r="C16" s="14"/>
      <c r="D16" s="14"/>
      <c r="E16" s="14"/>
      <c r="F16" s="15"/>
    </row>
    <row r="17" spans="1:6">
      <c r="A17" s="13"/>
      <c r="B17" s="14"/>
      <c r="C17" s="14"/>
      <c r="D17" s="14"/>
      <c r="E17" s="14"/>
      <c r="F17" s="15"/>
    </row>
    <row r="18" spans="1:6" ht="41.25" customHeight="1">
      <c r="B18" s="57" t="s">
        <v>42</v>
      </c>
      <c r="C18" s="57"/>
      <c r="D18" s="57"/>
      <c r="E18" s="57"/>
      <c r="F18" s="57"/>
    </row>
  </sheetData>
  <mergeCells count="5">
    <mergeCell ref="A1:F1"/>
    <mergeCell ref="A2:F2"/>
    <mergeCell ref="A3:F3"/>
    <mergeCell ref="B15:E15"/>
    <mergeCell ref="B18:F18"/>
  </mergeCells>
  <pageMargins left="0.16" right="0.15"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dimension ref="A1:G19"/>
  <sheetViews>
    <sheetView topLeftCell="A7" workbookViewId="0">
      <selection activeCell="B4" sqref="B4"/>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3" customHeight="1">
      <c r="A3" s="55" t="s">
        <v>142</v>
      </c>
      <c r="B3" s="55"/>
      <c r="C3" s="55"/>
      <c r="D3" s="55"/>
      <c r="E3" s="55"/>
      <c r="F3" s="55"/>
      <c r="G3" s="2"/>
    </row>
    <row r="4" spans="1:7">
      <c r="A4" s="3" t="s">
        <v>3</v>
      </c>
      <c r="B4" s="3" t="s">
        <v>4</v>
      </c>
      <c r="C4" s="3" t="s">
        <v>5</v>
      </c>
      <c r="D4" s="3" t="s">
        <v>6</v>
      </c>
      <c r="E4" s="3" t="s">
        <v>7</v>
      </c>
      <c r="F4" s="3" t="s">
        <v>8</v>
      </c>
    </row>
    <row r="5" spans="1:7" ht="38.25">
      <c r="A5" s="18">
        <v>1</v>
      </c>
      <c r="B5" s="39" t="s">
        <v>130</v>
      </c>
      <c r="C5" s="6">
        <v>2</v>
      </c>
      <c r="D5" s="7" t="s">
        <v>10</v>
      </c>
      <c r="E5" s="7">
        <v>243.77</v>
      </c>
      <c r="F5" s="6">
        <f>E5*C5</f>
        <v>487.54</v>
      </c>
    </row>
    <row r="6" spans="1:7" ht="114.75">
      <c r="A6" s="4" t="s">
        <v>11</v>
      </c>
      <c r="B6" s="5" t="s">
        <v>12</v>
      </c>
      <c r="C6" s="6">
        <v>29.73</v>
      </c>
      <c r="D6" s="7" t="s">
        <v>13</v>
      </c>
      <c r="E6" s="7">
        <v>112.53</v>
      </c>
      <c r="F6" s="6">
        <f t="shared" ref="F6:F15" si="0">E6*C6</f>
        <v>3345.5169000000001</v>
      </c>
    </row>
    <row r="7" spans="1:7" ht="89.25">
      <c r="A7" s="4" t="s">
        <v>14</v>
      </c>
      <c r="B7" s="8" t="s">
        <v>15</v>
      </c>
      <c r="C7" s="6">
        <v>14.867000000000001</v>
      </c>
      <c r="D7" s="7" t="s">
        <v>16</v>
      </c>
      <c r="E7" s="7">
        <v>228.47</v>
      </c>
      <c r="F7" s="6">
        <f t="shared" si="0"/>
        <v>3396.6634900000004</v>
      </c>
    </row>
    <row r="8" spans="1:7" ht="63.75">
      <c r="A8" s="4" t="s">
        <v>17</v>
      </c>
      <c r="B8" s="5" t="s">
        <v>18</v>
      </c>
      <c r="C8" s="6">
        <v>24.797000000000001</v>
      </c>
      <c r="D8" s="7" t="s">
        <v>16</v>
      </c>
      <c r="E8" s="7">
        <v>1191.77</v>
      </c>
      <c r="F8" s="6">
        <f t="shared" si="0"/>
        <v>29552.32069</v>
      </c>
    </row>
    <row r="9" spans="1:7" ht="102">
      <c r="A9" s="4" t="s">
        <v>78</v>
      </c>
      <c r="B9" s="5" t="s">
        <v>70</v>
      </c>
      <c r="C9" s="6">
        <v>29.732600000000001</v>
      </c>
      <c r="D9" s="7" t="s">
        <v>16</v>
      </c>
      <c r="E9" s="7">
        <v>6543.32</v>
      </c>
      <c r="F9" s="6">
        <f t="shared" si="0"/>
        <v>194549.91623199999</v>
      </c>
    </row>
    <row r="10" spans="1:7" ht="18.75">
      <c r="A10" s="4">
        <v>6</v>
      </c>
      <c r="B10" s="10" t="s">
        <v>31</v>
      </c>
      <c r="C10" s="6"/>
      <c r="D10" s="7"/>
      <c r="E10" s="7"/>
      <c r="F10" s="6"/>
    </row>
    <row r="11" spans="1:7" ht="15.75">
      <c r="A11" s="4" t="s">
        <v>32</v>
      </c>
      <c r="B11" s="5" t="s">
        <v>33</v>
      </c>
      <c r="C11" s="6">
        <v>14.864000000000001</v>
      </c>
      <c r="D11" s="7" t="s">
        <v>16</v>
      </c>
      <c r="E11" s="7">
        <v>431.75</v>
      </c>
      <c r="F11" s="6">
        <f t="shared" si="0"/>
        <v>6417.5320000000002</v>
      </c>
    </row>
    <row r="12" spans="1:7" ht="15.75">
      <c r="A12" s="4" t="s">
        <v>34</v>
      </c>
      <c r="B12" s="5" t="s">
        <v>35</v>
      </c>
      <c r="C12" s="6">
        <v>12.7841</v>
      </c>
      <c r="D12" s="7" t="s">
        <v>16</v>
      </c>
      <c r="E12" s="7">
        <v>710.13</v>
      </c>
      <c r="F12" s="6">
        <f t="shared" si="0"/>
        <v>9078.3729330000006</v>
      </c>
    </row>
    <row r="13" spans="1:7" ht="15.75">
      <c r="A13" s="4" t="s">
        <v>36</v>
      </c>
      <c r="B13" s="5" t="s">
        <v>37</v>
      </c>
      <c r="C13" s="6">
        <v>24.797000000000001</v>
      </c>
      <c r="D13" s="7" t="s">
        <v>16</v>
      </c>
      <c r="E13" s="7">
        <v>664.32</v>
      </c>
      <c r="F13" s="6">
        <f>E13*C13</f>
        <v>16473.143040000003</v>
      </c>
    </row>
    <row r="14" spans="1:7" ht="15.75">
      <c r="A14" s="4" t="s">
        <v>38</v>
      </c>
      <c r="B14" s="5" t="s">
        <v>39</v>
      </c>
      <c r="C14" s="6">
        <v>25.57</v>
      </c>
      <c r="D14" s="7" t="s">
        <v>16</v>
      </c>
      <c r="E14" s="7">
        <v>391.29</v>
      </c>
      <c r="F14" s="6">
        <f t="shared" si="0"/>
        <v>10005.285300000001</v>
      </c>
    </row>
    <row r="15" spans="1:7" ht="15.75">
      <c r="A15" s="4" t="s">
        <v>40</v>
      </c>
      <c r="B15" s="5" t="s">
        <v>41</v>
      </c>
      <c r="C15" s="6">
        <v>29.73</v>
      </c>
      <c r="D15" s="7" t="s">
        <v>16</v>
      </c>
      <c r="E15" s="7">
        <v>167.7</v>
      </c>
      <c r="F15" s="6">
        <f t="shared" si="0"/>
        <v>4985.7209999999995</v>
      </c>
    </row>
    <row r="16" spans="1:7">
      <c r="A16" s="11"/>
      <c r="B16" s="56"/>
      <c r="C16" s="56"/>
      <c r="D16" s="56"/>
      <c r="E16" s="56"/>
      <c r="F16" s="12">
        <f>SUM(F5:F15)</f>
        <v>278292.01158500003</v>
      </c>
    </row>
    <row r="17" spans="1:6">
      <c r="A17" s="13"/>
      <c r="B17" s="14"/>
      <c r="C17" s="14"/>
      <c r="D17" s="14"/>
      <c r="E17" s="14"/>
      <c r="F17" s="15"/>
    </row>
    <row r="18" spans="1:6">
      <c r="A18" s="13"/>
      <c r="B18" s="14"/>
      <c r="C18" s="14"/>
      <c r="D18" s="14"/>
      <c r="E18" s="14"/>
      <c r="F18" s="15"/>
    </row>
    <row r="19" spans="1:6" ht="41.25" customHeight="1">
      <c r="B19" s="57" t="s">
        <v>42</v>
      </c>
      <c r="C19" s="57"/>
      <c r="D19" s="57"/>
      <c r="E19" s="57"/>
      <c r="F19" s="57"/>
    </row>
  </sheetData>
  <mergeCells count="5">
    <mergeCell ref="A1:F1"/>
    <mergeCell ref="A2:F2"/>
    <mergeCell ref="A3:F3"/>
    <mergeCell ref="B16:E16"/>
    <mergeCell ref="B19:F19"/>
  </mergeCells>
  <pageMargins left="0.22" right="0.15"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Scheme No-01</vt:lpstr>
      <vt:lpstr>Scheme NO-02</vt:lpstr>
      <vt:lpstr>Scheme NO-03</vt:lpstr>
      <vt:lpstr>Scheme NO-04</vt:lpstr>
      <vt:lpstr>Scheme NO-05</vt:lpstr>
      <vt:lpstr>Scheme NO-06</vt:lpstr>
      <vt:lpstr>Scheme No- 07</vt:lpstr>
      <vt:lpstr>Scheme No-08</vt:lpstr>
      <vt:lpstr>Sheme NO-09</vt:lpstr>
      <vt:lpstr>Scheme No- 10</vt:lpstr>
      <vt:lpstr>Scheme NO-11</vt:lpstr>
      <vt:lpstr>Scheme No-12</vt:lpstr>
      <vt:lpstr>Scheme NO-13</vt:lpstr>
      <vt:lpstr>Scheme NO-14</vt:lpstr>
      <vt:lpstr>Schem NO-15</vt:lpstr>
      <vt:lpstr>Scheme NO-16</vt:lpstr>
      <vt:lpstr>Scheme NO-17</vt:lpstr>
      <vt:lpstr>Scheme NO-18</vt:lpstr>
      <vt:lpstr>Sceheme No-19</vt:lpstr>
      <vt:lpstr>Scheme No-20</vt:lpstr>
      <vt:lpstr>Scheme NO-21</vt:lpstr>
      <vt:lpstr>Sceheme No-22</vt:lpstr>
      <vt:lpstr>Scheme NO-23</vt:lpstr>
      <vt:lpstr>Scheme No-24</vt:lpstr>
      <vt:lpstr>Scheme No-25</vt:lpstr>
      <vt:lpstr>Scheme No-26</vt:lpstr>
      <vt:lpstr>Schemem NO-27</vt:lpstr>
      <vt:lpstr>Scheme NO-28</vt:lpstr>
      <vt:lpstr>Scheme NO-29</vt:lpstr>
      <vt:lpstr>Scheme NO-30</vt:lpstr>
      <vt:lpstr>Scheme NO-31</vt:lpstr>
      <vt:lpstr>Scheme NO-32</vt:lpstr>
      <vt:lpstr>Scheme NO-33</vt:lpstr>
      <vt:lpstr>Scheme No-34</vt:lpstr>
      <vt:lpstr>Scheme NO-35</vt:lpstr>
      <vt:lpstr>Scheme NO-36</vt:lpstr>
      <vt:lpstr>Scheme NO-37</vt:lpstr>
      <vt:lpstr>Scheme NO-38</vt:lpstr>
      <vt:lpstr>Scheme NO-39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2018-01-23T07:28:41Z</cp:lastPrinted>
  <dcterms:created xsi:type="dcterms:W3CDTF">2018-01-21T06:25:41Z</dcterms:created>
  <dcterms:modified xsi:type="dcterms:W3CDTF">2018-01-23T07:29:19Z</dcterms:modified>
</cp:coreProperties>
</file>