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BBAS\New Ward re\ward 25\New Rate\dRAIN\"/>
    </mc:Choice>
  </mc:AlternateContent>
  <xr:revisionPtr revIDLastSave="0" documentId="13_ncr:1_{1D574171-586A-4C7E-9F54-8E120699C79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3" l="1"/>
  <c r="G11" i="1"/>
  <c r="G8" i="1"/>
  <c r="G9" i="1" s="1"/>
  <c r="J9" i="1" s="1"/>
  <c r="G5" i="1"/>
  <c r="F6" i="3" l="1"/>
  <c r="F7" i="3"/>
  <c r="G12" i="1"/>
  <c r="J12" i="1" s="1"/>
  <c r="F8" i="3" l="1"/>
  <c r="F9" i="3" s="1"/>
  <c r="F10" i="3" s="1"/>
  <c r="F11" i="3" s="1"/>
  <c r="F12" i="3" s="1"/>
  <c r="G6" i="1"/>
  <c r="J6" i="1" l="1"/>
  <c r="C3" i="2" l="1"/>
  <c r="D3" i="2" s="1"/>
  <c r="E3" i="2" s="1"/>
  <c r="F3" i="2" l="1"/>
  <c r="F4" i="2" s="1"/>
  <c r="E4" i="2"/>
  <c r="D4" i="2"/>
  <c r="J13" i="1" l="1"/>
  <c r="J14" i="1" s="1"/>
  <c r="J15" i="1" l="1"/>
  <c r="J16" i="1" l="1"/>
  <c r="J17" i="1" s="1"/>
</calcChain>
</file>

<file path=xl/sharedStrings.xml><?xml version="1.0" encoding="utf-8"?>
<sst xmlns="http://schemas.openxmlformats.org/spreadsheetml/2006/main" count="71" uniqueCount="38">
  <si>
    <t>RANCHI MUNICIPAL CORPORATION, RANCHI</t>
  </si>
  <si>
    <t>Sl. No.</t>
  </si>
  <si>
    <t>Nos</t>
  </si>
  <si>
    <t>Length</t>
  </si>
  <si>
    <t>Width</t>
  </si>
  <si>
    <t>Qnty.</t>
  </si>
  <si>
    <t>Unit</t>
  </si>
  <si>
    <t>Rate</t>
  </si>
  <si>
    <t>Amount</t>
  </si>
  <si>
    <t>Total</t>
  </si>
  <si>
    <t>m3</t>
  </si>
  <si>
    <t>or</t>
  </si>
  <si>
    <t>Grand Total</t>
  </si>
  <si>
    <t>Material Statement</t>
  </si>
  <si>
    <t>Sl.No.</t>
  </si>
  <si>
    <t xml:space="preserve">Items of works </t>
  </si>
  <si>
    <t>Quntity</t>
  </si>
  <si>
    <t>Cement (m3)</t>
  </si>
  <si>
    <t>Sand  (m3)</t>
  </si>
  <si>
    <t>Stone Chips (m3)</t>
  </si>
  <si>
    <t>P.C.C(1:1.5:3)</t>
  </si>
  <si>
    <t>Height/Depth</t>
  </si>
  <si>
    <t>Add 1% Labour Cess (+) :</t>
  </si>
  <si>
    <t xml:space="preserve">                     J.E.                                     A.E.                                          E.E.</t>
  </si>
  <si>
    <t xml:space="preserve">                    RMC                                  RMC                                        RMC</t>
  </si>
  <si>
    <t>BILL OF QUANTITY</t>
  </si>
  <si>
    <t>.</t>
  </si>
  <si>
    <t>Add 18% GST (+) :</t>
  </si>
  <si>
    <t>Say Rs.</t>
  </si>
  <si>
    <t xml:space="preserve"> Gamla:</t>
  </si>
  <si>
    <t>Each</t>
  </si>
  <si>
    <t>Providing Square Cement Concrete pots of specified size, cast with cement concrete of nominal mix 1:2:4 (1 cement: 2 coarse sand: 4 graded stone aggregate 6 mm nominal size), reinforced with 7 Nos (3 nos horizontal &amp; 4 nos vertical “ U “ shape) M.S. wires of 3.5 mm dia as per design, including required form work, finishing with cement punning on exposed surface, curing for specified period and stacking in required rows &amp; height, all complete as per direction of Officer-in-charge. 2.30.1 Top inner width 35 cm, outer bottom width 25 cm, total height 35 cm and wall thickness 25.4 mm</t>
  </si>
  <si>
    <t>2.29 Providing Circular Cement Concrete pots of specified size, cast with cement concrete of nominal mix 1:2:4 (1 cement: 2 coarse sand: 4 graded stone aggregate 6 mm nominal size), reinforced with 7 Nos (3 nos horizontal &amp; 4 nos vertical “ U “ shape) M.S. wires of 3.5 mm dia as per design, including required form work, finishing with cement punning on exposed surface, curing for specified period and stacking in required rows &amp; height, all complete as per direction of Officer-in-charge. 2.29.1 Top inside dia 35 cm, outer bottom dia 25 cm, total height 35 cm with wall thickness of 25.4 mm</t>
  </si>
  <si>
    <t>1.    2.29.1   DSR</t>
  </si>
  <si>
    <t>Filling of the following size empty pots with mixture of good earth &amp; manure in the ratio of 2:1 (Two part of Good earth &amp; one port of manure) and placing them on appropriate place i/c carriage of earth, manure and pots up to 50 mtr, as per direction of officer in charge. (The cost of good earth, earthen pots &amp; manure will be paid separately.)</t>
  </si>
  <si>
    <t>2.    23.30.1   DSR</t>
  </si>
  <si>
    <t>3   2.31.7</t>
  </si>
  <si>
    <t>NAME OF WORK:-Construction of Square and CIrcular Cement Concrete Pots of Sppecified size,cast with cement Concrete,Reinforced in Different Size at Main Road Median under RMC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</si>
</sst>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entury"/>
      <family val="1"/>
    </font>
    <font>
      <sz val="18"/>
      <color theme="1"/>
      <name val="Century"/>
      <family val="1"/>
    </font>
    <font>
      <sz val="11"/>
      <color theme="1"/>
      <name val="Century"/>
      <family val="1"/>
    </font>
    <font>
      <b/>
      <sz val="9"/>
      <color theme="1"/>
      <name val="Century"/>
      <family val="1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entury"/>
      <family val="1"/>
    </font>
    <font>
      <sz val="10"/>
      <color theme="1"/>
      <name val="Century"/>
      <family val="1"/>
    </font>
    <font>
      <b/>
      <sz val="8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6" fillId="0" borderId="0" xfId="0" applyFont="1"/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1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wrapText="1"/>
    </xf>
    <xf numFmtId="2" fontId="11" fillId="0" borderId="2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0" fontId="7" fillId="0" borderId="0" xfId="0" applyFont="1"/>
    <xf numFmtId="2" fontId="10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1" fillId="0" borderId="2" xfId="0" applyFont="1" applyBorder="1" applyAlignment="1">
      <alignment horizontal="center" wrapText="1"/>
    </xf>
    <xf numFmtId="2" fontId="1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2" fontId="5" fillId="0" borderId="0" xfId="0" applyNumberFormat="1" applyFont="1"/>
    <xf numFmtId="164" fontId="11" fillId="0" borderId="2" xfId="0" applyNumberFormat="1" applyFont="1" applyBorder="1" applyAlignment="1">
      <alignment horizontal="center" vertical="top" wrapText="1"/>
    </xf>
    <xf numFmtId="0" fontId="12" fillId="0" borderId="6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2" fontId="11" fillId="0" borderId="2" xfId="0" applyNumberFormat="1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2" fontId="12" fillId="0" borderId="2" xfId="0" applyNumberFormat="1" applyFont="1" applyBorder="1" applyAlignment="1">
      <alignment horizontal="center" vertical="top"/>
    </xf>
    <xf numFmtId="2" fontId="13" fillId="0" borderId="2" xfId="0" applyNumberFormat="1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2" fontId="13" fillId="0" borderId="2" xfId="0" applyNumberFormat="1" applyFont="1" applyBorder="1"/>
    <xf numFmtId="164" fontId="1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top" wrapText="1"/>
    </xf>
    <xf numFmtId="0" fontId="12" fillId="0" borderId="3" xfId="0" applyFont="1" applyBorder="1" applyAlignment="1">
      <alignment horizontal="right" wrapText="1"/>
    </xf>
    <xf numFmtId="0" fontId="12" fillId="0" borderId="4" xfId="0" applyFont="1" applyBorder="1" applyAlignment="1">
      <alignment horizontal="right" wrapText="1"/>
    </xf>
    <xf numFmtId="0" fontId="12" fillId="0" borderId="5" xfId="0" applyFont="1" applyBorder="1" applyAlignment="1">
      <alignment horizontal="right" wrapText="1"/>
    </xf>
    <xf numFmtId="0" fontId="5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view="pageBreakPreview" zoomScaleSheetLayoutView="100" workbookViewId="0">
      <selection activeCell="J19" sqref="J19"/>
    </sheetView>
  </sheetViews>
  <sheetFormatPr defaultRowHeight="15" x14ac:dyDescent="0.25"/>
  <cols>
    <col min="1" max="1" width="6.140625" customWidth="1"/>
    <col min="2" max="2" width="30.85546875" customWidth="1"/>
    <col min="3" max="3" width="5.42578125" customWidth="1"/>
    <col min="4" max="4" width="8" customWidth="1"/>
    <col min="5" max="5" width="7" customWidth="1"/>
    <col min="6" max="6" width="9.42578125" customWidth="1"/>
    <col min="7" max="7" width="12.5703125" bestFit="1" customWidth="1"/>
    <col min="8" max="8" width="5.85546875" customWidth="1"/>
    <col min="9" max="9" width="12" bestFit="1" customWidth="1"/>
    <col min="10" max="10" width="12.42578125" customWidth="1"/>
  </cols>
  <sheetData>
    <row r="1" spans="1:13" ht="22.5" x14ac:dyDescent="0.25">
      <c r="A1" s="1"/>
      <c r="B1" s="43" t="s">
        <v>0</v>
      </c>
      <c r="C1" s="43"/>
      <c r="D1" s="43"/>
      <c r="E1" s="43"/>
      <c r="F1" s="43"/>
      <c r="G1" s="43"/>
      <c r="H1" s="43"/>
      <c r="I1" s="43"/>
      <c r="J1" s="43"/>
    </row>
    <row r="2" spans="1:13" ht="42" customHeight="1" x14ac:dyDescent="0.25">
      <c r="A2" s="1"/>
      <c r="B2" s="44" t="s">
        <v>37</v>
      </c>
      <c r="C2" s="44"/>
      <c r="D2" s="44"/>
      <c r="E2" s="44"/>
      <c r="F2" s="44"/>
      <c r="G2" s="44"/>
      <c r="H2" s="44"/>
      <c r="I2" s="44"/>
      <c r="J2" s="44"/>
    </row>
    <row r="3" spans="1:13" ht="32.25" customHeight="1" x14ac:dyDescent="0.25">
      <c r="A3" s="12" t="s">
        <v>1</v>
      </c>
      <c r="B3" s="12" t="s">
        <v>26</v>
      </c>
      <c r="C3" s="12" t="s">
        <v>2</v>
      </c>
      <c r="D3" s="12" t="s">
        <v>3</v>
      </c>
      <c r="E3" s="12" t="s">
        <v>4</v>
      </c>
      <c r="F3" s="12" t="s">
        <v>21</v>
      </c>
      <c r="G3" s="12" t="s">
        <v>5</v>
      </c>
      <c r="H3" s="12" t="s">
        <v>6</v>
      </c>
      <c r="I3" s="12" t="s">
        <v>7</v>
      </c>
      <c r="J3" s="12" t="s">
        <v>8</v>
      </c>
      <c r="M3" s="35"/>
    </row>
    <row r="4" spans="1:13" ht="255" x14ac:dyDescent="0.25">
      <c r="A4" s="11" t="s">
        <v>33</v>
      </c>
      <c r="B4" s="29" t="s">
        <v>32</v>
      </c>
      <c r="C4" s="13"/>
      <c r="D4" s="13"/>
      <c r="E4" s="13"/>
      <c r="F4" s="13"/>
      <c r="G4" s="13"/>
      <c r="H4" s="13"/>
      <c r="I4" s="14"/>
      <c r="J4" s="18"/>
    </row>
    <row r="5" spans="1:13" x14ac:dyDescent="0.25">
      <c r="A5" s="13"/>
      <c r="B5" s="13" t="s">
        <v>29</v>
      </c>
      <c r="C5" s="11">
        <v>1200</v>
      </c>
      <c r="D5" s="11"/>
      <c r="E5" s="11"/>
      <c r="F5" s="11"/>
      <c r="G5" s="17">
        <f>C5</f>
        <v>1200</v>
      </c>
      <c r="H5" s="17" t="s">
        <v>30</v>
      </c>
      <c r="I5" s="14"/>
      <c r="J5" s="18"/>
    </row>
    <row r="6" spans="1:13" x14ac:dyDescent="0.25">
      <c r="A6" s="13"/>
      <c r="B6" s="13"/>
      <c r="C6" s="13"/>
      <c r="D6" s="13"/>
      <c r="E6" s="13"/>
      <c r="F6" s="14" t="s">
        <v>11</v>
      </c>
      <c r="G6" s="28">
        <f>SUM(G5:G5)</f>
        <v>1200</v>
      </c>
      <c r="H6" s="17" t="s">
        <v>30</v>
      </c>
      <c r="I6" s="38">
        <v>215.5</v>
      </c>
      <c r="J6" s="18">
        <f t="shared" ref="J6:J12" si="0">ROUND(G6*I6,2)</f>
        <v>258600</v>
      </c>
    </row>
    <row r="7" spans="1:13" ht="255" x14ac:dyDescent="0.25">
      <c r="A7" s="11" t="s">
        <v>35</v>
      </c>
      <c r="B7" s="29" t="s">
        <v>31</v>
      </c>
      <c r="C7" s="13"/>
      <c r="D7" s="13"/>
      <c r="E7" s="13"/>
      <c r="F7" s="13"/>
      <c r="G7" s="31"/>
      <c r="H7" s="32"/>
      <c r="I7" s="33"/>
      <c r="J7" s="18"/>
    </row>
    <row r="8" spans="1:13" x14ac:dyDescent="0.25">
      <c r="A8" s="11"/>
      <c r="B8" s="13" t="s">
        <v>29</v>
      </c>
      <c r="C8" s="11">
        <v>1800</v>
      </c>
      <c r="D8" s="11"/>
      <c r="E8" s="11"/>
      <c r="F8" s="11"/>
      <c r="G8" s="17">
        <f>C8</f>
        <v>1800</v>
      </c>
      <c r="H8" s="17" t="s">
        <v>30</v>
      </c>
      <c r="I8" s="14"/>
      <c r="J8" s="18"/>
    </row>
    <row r="9" spans="1:13" x14ac:dyDescent="0.25">
      <c r="A9" s="11"/>
      <c r="B9" s="13"/>
      <c r="C9" s="13"/>
      <c r="D9" s="13"/>
      <c r="E9" s="13"/>
      <c r="F9" s="14" t="s">
        <v>11</v>
      </c>
      <c r="G9" s="28">
        <f>SUM(G8:G8)</f>
        <v>1800</v>
      </c>
      <c r="H9" s="17" t="s">
        <v>30</v>
      </c>
      <c r="I9">
        <v>246.3</v>
      </c>
      <c r="J9" s="18">
        <f t="shared" ref="J9" si="1">ROUND(G9*I9,2)</f>
        <v>443340</v>
      </c>
    </row>
    <row r="10" spans="1:13" ht="140.25" x14ac:dyDescent="0.25">
      <c r="A10" s="11" t="s">
        <v>36</v>
      </c>
      <c r="B10" s="29" t="s">
        <v>34</v>
      </c>
      <c r="C10" s="30"/>
      <c r="D10" s="30"/>
      <c r="E10" s="30"/>
      <c r="F10" s="30"/>
      <c r="G10" s="33"/>
      <c r="H10" s="32"/>
      <c r="I10" s="33"/>
      <c r="J10" s="18"/>
    </row>
    <row r="11" spans="1:13" x14ac:dyDescent="0.25">
      <c r="A11" s="11"/>
      <c r="B11" s="30"/>
      <c r="C11" s="11">
        <v>3000</v>
      </c>
      <c r="D11" s="11"/>
      <c r="E11" s="11"/>
      <c r="F11" s="14"/>
      <c r="G11" s="33">
        <f>C11</f>
        <v>3000</v>
      </c>
      <c r="H11" s="32" t="s">
        <v>30</v>
      </c>
      <c r="I11" s="33"/>
      <c r="J11" s="18"/>
    </row>
    <row r="12" spans="1:13" x14ac:dyDescent="0.25">
      <c r="A12" s="11"/>
      <c r="B12" s="30"/>
      <c r="C12" s="13"/>
      <c r="D12" s="13"/>
      <c r="E12" s="13"/>
      <c r="F12" s="14"/>
      <c r="G12" s="33">
        <f>SUM(G11:G11)</f>
        <v>3000</v>
      </c>
      <c r="H12" s="32" t="s">
        <v>30</v>
      </c>
      <c r="I12" s="33">
        <v>40.25</v>
      </c>
      <c r="J12" s="18">
        <f t="shared" si="0"/>
        <v>120750</v>
      </c>
    </row>
    <row r="13" spans="1:13" ht="21.75" customHeight="1" x14ac:dyDescent="0.25">
      <c r="A13" s="15"/>
      <c r="B13" s="15"/>
      <c r="C13" s="15"/>
      <c r="D13" s="15"/>
      <c r="E13" s="15"/>
      <c r="F13" s="15"/>
      <c r="G13" s="15"/>
      <c r="H13" s="15"/>
      <c r="I13" s="24" t="s">
        <v>9</v>
      </c>
      <c r="J13" s="19">
        <f>SUM(J4:J12)</f>
        <v>822690</v>
      </c>
    </row>
    <row r="14" spans="1:13" ht="21.75" customHeight="1" x14ac:dyDescent="0.25">
      <c r="A14" s="45" t="s">
        <v>27</v>
      </c>
      <c r="B14" s="46"/>
      <c r="C14" s="46"/>
      <c r="D14" s="46"/>
      <c r="E14" s="46"/>
      <c r="F14" s="46"/>
      <c r="G14" s="46"/>
      <c r="H14" s="46"/>
      <c r="I14" s="47"/>
      <c r="J14" s="19">
        <f>J13*18%</f>
        <v>148084.19999999998</v>
      </c>
    </row>
    <row r="15" spans="1:13" ht="21.75" customHeight="1" x14ac:dyDescent="0.25">
      <c r="A15" s="39" t="s">
        <v>12</v>
      </c>
      <c r="B15" s="40"/>
      <c r="C15" s="40"/>
      <c r="D15" s="40"/>
      <c r="E15" s="40"/>
      <c r="F15" s="40"/>
      <c r="G15" s="40"/>
      <c r="H15" s="40"/>
      <c r="I15" s="41"/>
      <c r="J15" s="19">
        <f>SUM(J13:J14)</f>
        <v>970774.2</v>
      </c>
    </row>
    <row r="16" spans="1:13" ht="21" customHeight="1" x14ac:dyDescent="0.25">
      <c r="A16" s="45" t="s">
        <v>22</v>
      </c>
      <c r="B16" s="46"/>
      <c r="C16" s="46"/>
      <c r="D16" s="46"/>
      <c r="E16" s="46"/>
      <c r="F16" s="46"/>
      <c r="G16" s="46"/>
      <c r="H16" s="46"/>
      <c r="I16" s="47"/>
      <c r="J16" s="16">
        <f>J15*1%</f>
        <v>9707.7420000000002</v>
      </c>
    </row>
    <row r="17" spans="1:10" ht="22.5" customHeight="1" x14ac:dyDescent="0.25">
      <c r="A17" s="39" t="s">
        <v>12</v>
      </c>
      <c r="B17" s="40"/>
      <c r="C17" s="40"/>
      <c r="D17" s="40"/>
      <c r="E17" s="40"/>
      <c r="F17" s="40"/>
      <c r="G17" s="40"/>
      <c r="H17" s="40"/>
      <c r="I17" s="41"/>
      <c r="J17" s="34">
        <f>SUM(J15:J16)</f>
        <v>980481.94199999992</v>
      </c>
    </row>
    <row r="18" spans="1:10" ht="24.75" customHeight="1" x14ac:dyDescent="0.25">
      <c r="A18" s="39" t="s">
        <v>28</v>
      </c>
      <c r="B18" s="40"/>
      <c r="C18" s="40"/>
      <c r="D18" s="40"/>
      <c r="E18" s="40"/>
      <c r="F18" s="40"/>
      <c r="G18" s="40"/>
      <c r="H18" s="40"/>
      <c r="I18" s="41"/>
      <c r="J18" s="36">
        <v>980500</v>
      </c>
    </row>
    <row r="19" spans="1:10" ht="24.75" customHeight="1" x14ac:dyDescent="0.25">
      <c r="A19" s="48"/>
      <c r="B19" s="48"/>
      <c r="C19" s="48"/>
      <c r="D19" s="48"/>
      <c r="E19" s="48"/>
      <c r="F19" s="48"/>
      <c r="G19" s="48"/>
      <c r="H19" s="48"/>
      <c r="I19" s="48"/>
      <c r="J19" s="27"/>
    </row>
    <row r="20" spans="1:10" ht="24.75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7"/>
    </row>
    <row r="21" spans="1:10" ht="24.75" customHeight="1" x14ac:dyDescent="0.25">
      <c r="A21" s="26"/>
      <c r="B21" s="26"/>
      <c r="C21" s="26"/>
      <c r="D21" s="26"/>
      <c r="E21" s="26"/>
      <c r="F21" s="26"/>
      <c r="G21" s="26"/>
      <c r="H21" s="26"/>
      <c r="I21" s="26"/>
      <c r="J21" s="27"/>
    </row>
    <row r="22" spans="1:10" ht="24.75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7"/>
    </row>
    <row r="23" spans="1:10" ht="24.75" customHeight="1" x14ac:dyDescent="0.25">
      <c r="A23" s="26"/>
      <c r="B23" s="26"/>
      <c r="C23" s="26"/>
      <c r="D23" s="26"/>
      <c r="E23" s="26"/>
      <c r="F23" s="26"/>
      <c r="G23" s="26"/>
      <c r="H23" s="26"/>
      <c r="I23" s="26"/>
      <c r="J23" s="27"/>
    </row>
    <row r="24" spans="1:10" x14ac:dyDescent="0.25">
      <c r="A24" s="2"/>
      <c r="B24" s="23"/>
      <c r="C24" s="2"/>
      <c r="D24" s="2"/>
      <c r="E24" s="2"/>
      <c r="F24" s="2"/>
      <c r="G24" s="2"/>
      <c r="H24" s="2"/>
      <c r="I24" s="2"/>
      <c r="J24" s="2"/>
    </row>
    <row r="25" spans="1:10" ht="23.25" x14ac:dyDescent="0.35">
      <c r="A25" s="42" t="s">
        <v>23</v>
      </c>
      <c r="B25" s="42"/>
      <c r="C25" s="42"/>
      <c r="D25" s="42"/>
      <c r="E25" s="42"/>
      <c r="F25" s="42"/>
      <c r="G25" s="42"/>
      <c r="H25" s="42"/>
      <c r="I25" s="42"/>
      <c r="J25" s="42"/>
    </row>
    <row r="26" spans="1:10" ht="23.25" x14ac:dyDescent="0.35">
      <c r="A26" s="42" t="s">
        <v>24</v>
      </c>
      <c r="B26" s="42"/>
      <c r="C26" s="42"/>
      <c r="D26" s="42"/>
      <c r="E26" s="42"/>
      <c r="F26" s="42"/>
      <c r="G26" s="42"/>
      <c r="H26" s="42"/>
      <c r="I26" s="42"/>
      <c r="J26" s="42"/>
    </row>
  </sheetData>
  <mergeCells count="10">
    <mergeCell ref="A15:I15"/>
    <mergeCell ref="A26:J26"/>
    <mergeCell ref="A18:I18"/>
    <mergeCell ref="A25:J25"/>
    <mergeCell ref="B1:J1"/>
    <mergeCell ref="B2:J2"/>
    <mergeCell ref="A16:I16"/>
    <mergeCell ref="A17:I17"/>
    <mergeCell ref="A14:I14"/>
    <mergeCell ref="A19:I19"/>
  </mergeCells>
  <pageMargins left="0.24" right="0.45" top="0.24" bottom="0.23" header="0.3" footer="0.3"/>
  <pageSetup scale="90" orientation="portrait" horizontalDpi="4294967293" verticalDpi="4294967293" r:id="rId1"/>
  <rowBreaks count="1" manualBreakCount="1">
    <brk id="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workbookViewId="0">
      <selection activeCell="A9" sqref="A9:A10"/>
    </sheetView>
  </sheetViews>
  <sheetFormatPr defaultRowHeight="15" x14ac:dyDescent="0.25"/>
  <cols>
    <col min="1" max="1" width="6" customWidth="1"/>
    <col min="2" max="2" width="19.7109375" customWidth="1"/>
    <col min="3" max="3" width="8.7109375" customWidth="1"/>
    <col min="4" max="4" width="10.140625" customWidth="1"/>
    <col min="5" max="5" width="9.85546875" customWidth="1"/>
    <col min="6" max="6" width="9.28515625" customWidth="1"/>
  </cols>
  <sheetData>
    <row r="1" spans="1:6" ht="26.25" x14ac:dyDescent="0.25">
      <c r="A1" s="49" t="s">
        <v>13</v>
      </c>
      <c r="B1" s="49"/>
      <c r="C1" s="49"/>
      <c r="D1" s="49"/>
      <c r="E1" s="49"/>
      <c r="F1" s="49"/>
    </row>
    <row r="2" spans="1:6" ht="47.25" x14ac:dyDescent="0.25">
      <c r="A2" s="3" t="s">
        <v>14</v>
      </c>
      <c r="B2" s="3" t="s">
        <v>15</v>
      </c>
      <c r="C2" s="4" t="s">
        <v>16</v>
      </c>
      <c r="D2" s="5" t="s">
        <v>17</v>
      </c>
      <c r="E2" s="3" t="s">
        <v>18</v>
      </c>
      <c r="F2" s="3" t="s">
        <v>19</v>
      </c>
    </row>
    <row r="3" spans="1:6" ht="23.25" customHeight="1" x14ac:dyDescent="0.25">
      <c r="A3" s="6">
        <v>1</v>
      </c>
      <c r="B3" s="8" t="s">
        <v>20</v>
      </c>
      <c r="C3" s="21">
        <f>Sheet1!G6</f>
        <v>1200</v>
      </c>
      <c r="D3" s="7">
        <f>ROUNDUP(C3*0.225,2)</f>
        <v>270</v>
      </c>
      <c r="E3" s="7">
        <f>D3*2</f>
        <v>540</v>
      </c>
      <c r="F3" s="7">
        <f>E3*2</f>
        <v>1080</v>
      </c>
    </row>
    <row r="4" spans="1:6" x14ac:dyDescent="0.25">
      <c r="A4" s="9"/>
      <c r="B4" s="50" t="s">
        <v>9</v>
      </c>
      <c r="C4" s="51"/>
      <c r="D4" s="10">
        <f>SUM(D3:D3)</f>
        <v>270</v>
      </c>
      <c r="E4" s="22">
        <f>SUM(E3:E3)</f>
        <v>540</v>
      </c>
      <c r="F4" s="10">
        <f>SUM(F3:F3)</f>
        <v>1080</v>
      </c>
    </row>
    <row r="5" spans="1:6" x14ac:dyDescent="0.25">
      <c r="A5" s="9"/>
      <c r="B5" s="10"/>
      <c r="C5" s="10"/>
      <c r="D5" s="10" t="s">
        <v>10</v>
      </c>
      <c r="E5" s="10" t="s">
        <v>10</v>
      </c>
      <c r="F5" s="10" t="s">
        <v>10</v>
      </c>
    </row>
    <row r="9" spans="1:6" ht="23.25" x14ac:dyDescent="0.35">
      <c r="A9" s="20"/>
      <c r="B9" s="20"/>
      <c r="C9" s="20"/>
      <c r="D9" s="20"/>
      <c r="E9" s="20"/>
      <c r="F9" s="20"/>
    </row>
    <row r="10" spans="1:6" ht="23.25" x14ac:dyDescent="0.35">
      <c r="A10" s="20"/>
      <c r="B10" s="20"/>
      <c r="C10" s="20"/>
      <c r="D10" s="20"/>
      <c r="E10" s="20"/>
      <c r="F10" s="20"/>
    </row>
  </sheetData>
  <mergeCells count="2">
    <mergeCell ref="A1:F1"/>
    <mergeCell ref="B4:C4"/>
  </mergeCells>
  <pageMargins left="0.2" right="0.14000000000000001" top="0.5" bottom="0.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2"/>
  <sheetViews>
    <sheetView view="pageBreakPreview" topLeftCell="A7" zoomScale="60" zoomScaleNormal="100" workbookViewId="0">
      <selection activeCell="F12" sqref="F12"/>
    </sheetView>
  </sheetViews>
  <sheetFormatPr defaultRowHeight="15" x14ac:dyDescent="0.25"/>
  <cols>
    <col min="1" max="1" width="6.140625" customWidth="1"/>
    <col min="2" max="2" width="54.5703125" customWidth="1"/>
    <col min="3" max="3" width="12.5703125" bestFit="1" customWidth="1"/>
    <col min="4" max="4" width="5.85546875" customWidth="1"/>
    <col min="5" max="5" width="12" bestFit="1" customWidth="1"/>
    <col min="6" max="6" width="12.42578125" customWidth="1"/>
  </cols>
  <sheetData>
    <row r="1" spans="1:9" ht="22.5" x14ac:dyDescent="0.25">
      <c r="A1" s="1"/>
      <c r="B1" s="43" t="s">
        <v>0</v>
      </c>
      <c r="C1" s="43"/>
      <c r="D1" s="43"/>
      <c r="E1" s="43"/>
      <c r="F1" s="43"/>
    </row>
    <row r="2" spans="1:9" ht="22.5" x14ac:dyDescent="0.25">
      <c r="A2" s="1"/>
      <c r="B2" s="52" t="s">
        <v>25</v>
      </c>
      <c r="C2" s="52"/>
      <c r="D2" s="52"/>
      <c r="E2" s="52"/>
      <c r="F2" s="52"/>
    </row>
    <row r="3" spans="1:9" ht="33" customHeight="1" x14ac:dyDescent="0.25">
      <c r="A3" s="1"/>
      <c r="B3" s="44" t="s">
        <v>37</v>
      </c>
      <c r="C3" s="44"/>
      <c r="D3" s="44"/>
      <c r="E3" s="44"/>
      <c r="F3" s="44"/>
    </row>
    <row r="4" spans="1:9" ht="25.5" x14ac:dyDescent="0.25">
      <c r="A4" s="12" t="s">
        <v>1</v>
      </c>
      <c r="B4" s="12" t="s">
        <v>26</v>
      </c>
      <c r="C4" s="12" t="s">
        <v>5</v>
      </c>
      <c r="D4" s="12" t="s">
        <v>6</v>
      </c>
      <c r="E4" s="12" t="s">
        <v>7</v>
      </c>
      <c r="F4" s="12" t="s">
        <v>8</v>
      </c>
      <c r="I4" s="35"/>
    </row>
    <row r="5" spans="1:9" ht="140.25" x14ac:dyDescent="0.25">
      <c r="A5" s="11" t="s">
        <v>33</v>
      </c>
      <c r="B5" s="29" t="s">
        <v>32</v>
      </c>
      <c r="C5" s="37">
        <v>1200</v>
      </c>
      <c r="D5" s="17" t="s">
        <v>30</v>
      </c>
      <c r="E5" s="38">
        <v>215.5</v>
      </c>
      <c r="F5" s="18">
        <f t="shared" ref="F5" si="0">ROUND(C5*E5,2)</f>
        <v>258600</v>
      </c>
    </row>
    <row r="6" spans="1:9" ht="140.25" x14ac:dyDescent="0.25">
      <c r="A6" s="11" t="s">
        <v>35</v>
      </c>
      <c r="B6" s="29" t="s">
        <v>31</v>
      </c>
      <c r="C6" s="37">
        <v>1800</v>
      </c>
      <c r="D6" s="17" t="s">
        <v>30</v>
      </c>
      <c r="E6" s="38">
        <v>246.3</v>
      </c>
      <c r="F6" s="18">
        <f t="shared" ref="F6" si="1">ROUND(C6*E6,2)</f>
        <v>443340</v>
      </c>
    </row>
    <row r="7" spans="1:9" ht="76.5" x14ac:dyDescent="0.25">
      <c r="A7" s="11" t="s">
        <v>36</v>
      </c>
      <c r="B7" s="29" t="s">
        <v>34</v>
      </c>
      <c r="C7" s="25">
        <v>3000</v>
      </c>
      <c r="D7" s="17" t="s">
        <v>30</v>
      </c>
      <c r="E7" s="25">
        <v>40.25</v>
      </c>
      <c r="F7" s="18">
        <f t="shared" ref="F7" si="2">ROUND(C7*E7,2)</f>
        <v>120750</v>
      </c>
    </row>
    <row r="8" spans="1:9" x14ac:dyDescent="0.25">
      <c r="A8" s="15"/>
      <c r="B8" s="15"/>
      <c r="C8" s="15"/>
      <c r="D8" s="15"/>
      <c r="E8" s="24" t="s">
        <v>9</v>
      </c>
      <c r="F8" s="19">
        <f>SUM(F5:F7)</f>
        <v>822690</v>
      </c>
    </row>
    <row r="9" spans="1:9" x14ac:dyDescent="0.25">
      <c r="A9" s="45" t="s">
        <v>27</v>
      </c>
      <c r="B9" s="46"/>
      <c r="C9" s="46"/>
      <c r="D9" s="46"/>
      <c r="E9" s="47"/>
      <c r="F9" s="19">
        <f>F8*18%</f>
        <v>148084.19999999998</v>
      </c>
    </row>
    <row r="10" spans="1:9" x14ac:dyDescent="0.25">
      <c r="A10" s="39" t="s">
        <v>12</v>
      </c>
      <c r="B10" s="40"/>
      <c r="C10" s="40"/>
      <c r="D10" s="40"/>
      <c r="E10" s="41"/>
      <c r="F10" s="19">
        <f>SUM(F8:F9)</f>
        <v>970774.2</v>
      </c>
    </row>
    <row r="11" spans="1:9" x14ac:dyDescent="0.25">
      <c r="A11" s="45" t="s">
        <v>22</v>
      </c>
      <c r="B11" s="46"/>
      <c r="C11" s="46"/>
      <c r="D11" s="46"/>
      <c r="E11" s="47"/>
      <c r="F11" s="16">
        <f>F10*1%</f>
        <v>9707.7420000000002</v>
      </c>
    </row>
    <row r="12" spans="1:9" x14ac:dyDescent="0.25">
      <c r="A12" s="39" t="s">
        <v>12</v>
      </c>
      <c r="B12" s="40"/>
      <c r="C12" s="40"/>
      <c r="D12" s="40"/>
      <c r="E12" s="41"/>
      <c r="F12" s="34">
        <f>SUM(F10:F11)</f>
        <v>980481.94199999992</v>
      </c>
    </row>
  </sheetData>
  <mergeCells count="7">
    <mergeCell ref="B1:F1"/>
    <mergeCell ref="B3:F3"/>
    <mergeCell ref="B2:F2"/>
    <mergeCell ref="A9:E9"/>
    <mergeCell ref="A10:E10"/>
    <mergeCell ref="A11:E11"/>
    <mergeCell ref="A12:E12"/>
  </mergeCells>
  <pageMargins left="0.7" right="0.7" top="0.16" bottom="0.75" header="0.3" footer="0.3"/>
  <pageSetup paperSize="9" scale="84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2023-01-11T09:55:45Z</cp:lastPrinted>
  <dcterms:created xsi:type="dcterms:W3CDTF">2015-09-14T14:20:51Z</dcterms:created>
  <dcterms:modified xsi:type="dcterms:W3CDTF">2023-01-11T09:55:56Z</dcterms:modified>
</cp:coreProperties>
</file>