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1" activeTab="7"/>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s>
  <calcPr calcId="124519"/>
</workbook>
</file>

<file path=xl/calcChain.xml><?xml version="1.0" encoding="utf-8"?>
<calcChain xmlns="http://schemas.openxmlformats.org/spreadsheetml/2006/main">
  <c r="F15" i="4"/>
  <c r="F14"/>
  <c r="F13"/>
  <c r="F12"/>
  <c r="F11"/>
  <c r="F9"/>
  <c r="F8"/>
  <c r="F7"/>
  <c r="F16" s="1"/>
  <c r="F6"/>
  <c r="F5"/>
  <c r="G18" i="2" l="1"/>
  <c r="G17"/>
  <c r="G16"/>
  <c r="G15"/>
  <c r="G14"/>
  <c r="G12"/>
  <c r="G11"/>
  <c r="G10"/>
  <c r="G9"/>
  <c r="G8"/>
  <c r="G7"/>
  <c r="G6"/>
  <c r="G19" s="1"/>
  <c r="G5"/>
  <c r="G20" l="1"/>
  <c r="G21" s="1"/>
  <c r="F14" i="1" l="1"/>
  <c r="F13"/>
  <c r="F12"/>
  <c r="F11"/>
  <c r="F10"/>
  <c r="F8"/>
  <c r="F7"/>
  <c r="F6"/>
  <c r="F5"/>
  <c r="F15" s="1"/>
  <c r="F16" l="1"/>
  <c r="F17" s="1"/>
  <c r="H15" i="8" l="1"/>
  <c r="H14"/>
  <c r="H13"/>
  <c r="H12"/>
  <c r="H11"/>
  <c r="H9"/>
  <c r="H8"/>
  <c r="H7"/>
  <c r="H6"/>
  <c r="H5"/>
  <c r="H16" s="1"/>
  <c r="H17" l="1"/>
  <c r="H18" s="1"/>
  <c r="F18" i="3" l="1"/>
  <c r="F17"/>
  <c r="F16"/>
  <c r="F15"/>
  <c r="F14"/>
  <c r="F12"/>
  <c r="F11"/>
  <c r="F10"/>
  <c r="F9"/>
  <c r="F8"/>
  <c r="F7"/>
  <c r="F6"/>
  <c r="F19" s="1"/>
  <c r="F5"/>
  <c r="F21" l="1"/>
  <c r="F20"/>
  <c r="F22" l="1"/>
  <c r="F23" s="1"/>
  <c r="F18" i="6" l="1"/>
  <c r="F17"/>
  <c r="F16"/>
  <c r="F15"/>
  <c r="F14"/>
  <c r="F12"/>
  <c r="F11"/>
  <c r="F10"/>
  <c r="F9"/>
  <c r="F8"/>
  <c r="F7"/>
  <c r="F6"/>
  <c r="F5"/>
  <c r="F19" l="1"/>
  <c r="F20" s="1"/>
  <c r="F21" s="1"/>
  <c r="F16" i="5" l="1"/>
  <c r="F15"/>
  <c r="F14"/>
  <c r="F13"/>
  <c r="F12"/>
  <c r="F10"/>
  <c r="F9"/>
  <c r="F8"/>
  <c r="F7"/>
  <c r="F6"/>
  <c r="F5"/>
  <c r="F17" s="1"/>
  <c r="F18" l="1"/>
  <c r="F19" s="1"/>
  <c r="H15" i="7" l="1"/>
  <c r="H14"/>
  <c r="H13"/>
  <c r="H12"/>
  <c r="H11"/>
  <c r="H9"/>
  <c r="H8"/>
  <c r="H7"/>
  <c r="H16" s="1"/>
  <c r="H6"/>
  <c r="H5"/>
  <c r="H17" l="1"/>
  <c r="H18" s="1"/>
</calcChain>
</file>

<file path=xl/sharedStrings.xml><?xml version="1.0" encoding="utf-8"?>
<sst xmlns="http://schemas.openxmlformats.org/spreadsheetml/2006/main" count="398" uniqueCount="93">
  <si>
    <t>RANCHI MUNICIPAL CORPORATION, RANCHI</t>
  </si>
  <si>
    <t xml:space="preserve">BILL OF QUANTITY </t>
  </si>
  <si>
    <r>
      <t xml:space="preserve">Name of Work :- </t>
    </r>
    <r>
      <rPr>
        <b/>
        <sz val="11"/>
        <color theme="1"/>
        <rFont val="Kruti Dev 010"/>
      </rPr>
      <t>okMZ la0 49 ¼Uk;k½ ds vUrxZr utke uxj ¼euhVksyk½ esa futke uxj VªkUlQkeZj ls ÅÙkj dh vksj jlhn 
                   ds ?kj rd ih0lh0lh0 iFk fuekZ.k dk;ZA</t>
    </r>
  </si>
  <si>
    <t>SL.NO.</t>
  </si>
  <si>
    <t>ITEMS OF WORK</t>
  </si>
  <si>
    <t>Qty</t>
  </si>
  <si>
    <t>Unit</t>
  </si>
  <si>
    <t>QTY</t>
  </si>
  <si>
    <t>Rate</t>
  </si>
  <si>
    <t>Amount</t>
  </si>
  <si>
    <t>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</si>
  <si>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</si>
  <si>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</si>
  <si>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</si>
  <si>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</si>
  <si>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</si>
  <si>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</si>
  <si>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</si>
  <si>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</si>
  <si>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</si>
  <si>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</si>
  <si>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</si>
  <si>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</si>
  <si>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A</t>
  </si>
  <si>
    <t xml:space="preserve"> Local Sand 13 KM </t>
  </si>
  <si>
    <t>A(i)</t>
  </si>
  <si>
    <t xml:space="preserve">Sand 42 KM </t>
  </si>
  <si>
    <t>B</t>
  </si>
  <si>
    <t>Stone Boulder 36 km</t>
  </si>
  <si>
    <t>C</t>
  </si>
  <si>
    <t>Stone Chips  (lead 22 KM)</t>
  </si>
  <si>
    <t>D</t>
  </si>
  <si>
    <t>Earth ( Lead upto 1 K.M )</t>
  </si>
  <si>
    <t>Total boq amount</t>
  </si>
  <si>
    <t>Add 12% GST</t>
  </si>
  <si>
    <t>Total  amount</t>
  </si>
  <si>
    <t xml:space="preserve">                                                                                                        Executive Engineer 
                                                                                                         Ranchi Municipal Corporation
                                                                                                         Ranchi</t>
  </si>
  <si>
    <t>Name of Work :- Construction of Drain at Vidhya nagar road no-3 from house of shrivastava ji to
                            chowdhry ji house via Modi's house Under ward no-37</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</si>
  <si>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</si>
  <si>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5.3.2</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</si>
  <si>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</si>
  <si>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</si>
  <si>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</si>
  <si>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</si>
  <si>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</si>
  <si>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 xml:space="preserve"> Local Sand 16 KM </t>
  </si>
  <si>
    <t xml:space="preserve">Sand 47 KM </t>
  </si>
  <si>
    <t>Stone Boulder 34 km</t>
  </si>
  <si>
    <t>Stone Chips  (lead 20 KM)</t>
  </si>
  <si>
    <t>Total amount</t>
  </si>
  <si>
    <t xml:space="preserve">                                                                                                        Assistant Engineer 
                                                                                                         Ranchi Municipal Corporation
                                                                                                         Ranchi</t>
  </si>
  <si>
    <t>Name of Work :- Construction of Drain at New Alkapuri from Ram vachan to Murari Prasad House  
                            Under ward no-38</t>
  </si>
  <si>
    <t>1
5.1.1
+
5.1.2</t>
  </si>
  <si>
    <t>2
5.1.10</t>
  </si>
  <si>
    <t>3
8.6.8</t>
  </si>
  <si>
    <t>4
5.3.2</t>
  </si>
  <si>
    <t>5
5.2.34</t>
  </si>
  <si>
    <t>6
5.7.11
+
5.7.12</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</si>
  <si>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</si>
  <si>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</si>
  <si>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</si>
  <si>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</si>
  <si>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</si>
  <si>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Stone Boulder 34 KM</t>
  </si>
  <si>
    <t>Earth lead 1 KM</t>
  </si>
  <si>
    <t>ADD 12% GST</t>
  </si>
  <si>
    <t>Name of Work :- Construction of Drain at Hindpiri in Haji Masooque gali from Masooque house to
                            General store Under ward no-27</t>
  </si>
  <si>
    <t>Add 01% for labour cess</t>
  </si>
  <si>
    <t>Say Rs.</t>
  </si>
  <si>
    <r>
      <t xml:space="preserve">Name of Work :- </t>
    </r>
    <r>
      <rPr>
        <b/>
        <sz val="11"/>
        <color theme="1"/>
        <rFont val="Kruti Dev 010"/>
      </rPr>
      <t>okMZ la0 49 ¼Uk;k½ ds vUrxZr lkdsr uxj esau;k ?kaVh ?kj ls czt fd'kksj flag ds ?kj rd ih0lh0lh0
                   iFk fuekZ.kA</t>
    </r>
  </si>
  <si>
    <t>Providing man days for clearence before and after the work etc.</t>
  </si>
  <si>
    <t xml:space="preserve"> Local Sand 18 KM </t>
  </si>
  <si>
    <t>Stone Boulder 29 km</t>
  </si>
  <si>
    <t>Stone Chips  (lead 15 KM)</t>
  </si>
  <si>
    <t>Name of Work :- Construction of PCC road at Lake view road, Kanke road near Sahdeo house
                           Under ward no - 01</t>
  </si>
  <si>
    <t>4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</si>
  <si>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</si>
  <si>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E</t>
  </si>
  <si>
    <t xml:space="preserve">                                                                                                  Assistant Engineer 
                                                                                                         Ranchi Municipal Corporation
                                                                                                         Ranchi</t>
  </si>
  <si>
    <t>Name of Work :- Construction of PCC road at Bariatu housing colony near Sai Mandir 
                            Under ward no-05</t>
  </si>
  <si>
    <t>Clause No-</t>
  </si>
  <si>
    <t xml:space="preserve">
5.1.1
+
5.1.2</t>
  </si>
  <si>
    <t xml:space="preserve">
5.1.10</t>
  </si>
  <si>
    <t>6
5.3.30.1</t>
  </si>
  <si>
    <t>7
5.5.5
(b)</t>
  </si>
  <si>
    <t xml:space="preserve"> Local Sand (Lead 18 KM) </t>
  </si>
  <si>
    <t xml:space="preserve">Course Sand (Lead 42 KM) </t>
  </si>
  <si>
    <t>Stone Boulder  (lead 29 KM)</t>
  </si>
  <si>
    <t>Name of Work :- Construction of PCC road at New madhukam road no-5/M the house of sunil saw to 
                           Arun chourasia house Under ward no-31</t>
  </si>
  <si>
    <t>Providing man days for site clearence for before and after the work etc.</t>
  </si>
  <si>
    <t xml:space="preserve">Local Sand 14 KM </t>
  </si>
  <si>
    <t xml:space="preserve">Sand 49 KM </t>
  </si>
  <si>
    <t>Sd/-</t>
  </si>
</sst>
</file>

<file path=xl/styles.xml><?xml version="1.0" encoding="utf-8"?>
<styleSheet xmlns="http://schemas.openxmlformats.org/spreadsheetml/2006/main">
  <numFmts count="1">
    <numFmt numFmtId="164" formatCode="0.000"/>
  </numFmts>
  <fonts count="16">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10"/>
      <name val="Times New Roman"/>
      <family val="1"/>
    </font>
    <font>
      <b/>
      <sz val="8.5"/>
      <name val="Times New Roman"/>
      <family val="1"/>
    </font>
    <font>
      <b/>
      <sz val="10"/>
      <color theme="1"/>
      <name val="Times New Roman"/>
      <family val="1"/>
    </font>
    <font>
      <b/>
      <vertAlign val="superscript"/>
      <sz val="10"/>
      <name val="Times New Roman"/>
      <family val="1"/>
    </font>
    <font>
      <b/>
      <sz val="9"/>
      <name val="Times New Roman"/>
      <family val="1"/>
    </font>
    <font>
      <b/>
      <sz val="14"/>
      <name val="Times New Roman"/>
      <family val="1"/>
    </font>
    <font>
      <b/>
      <sz val="11"/>
      <name val="Calibri"/>
      <family val="2"/>
      <scheme val="minor"/>
    </font>
    <font>
      <b/>
      <sz val="8"/>
      <name val="Times New Roman"/>
      <family val="1"/>
    </font>
    <font>
      <b/>
      <sz val="8.5"/>
      <color theme="1"/>
      <name val="Times New Roman"/>
      <family val="1"/>
    </font>
    <font>
      <b/>
      <sz val="9"/>
      <color theme="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6" fillId="0" borderId="4" xfId="0" applyFont="1" applyBorder="1" applyAlignment="1">
      <alignment horizontal="justify" vertical="top" wrapText="1"/>
    </xf>
    <xf numFmtId="0" fontId="7" fillId="0" borderId="4" xfId="0" applyFont="1" applyBorder="1" applyAlignment="1">
      <alignment horizontal="center" vertical="center" wrapText="1"/>
    </xf>
    <xf numFmtId="2" fontId="8" fillId="3" borderId="4" xfId="0" applyNumberFormat="1" applyFont="1" applyFill="1" applyBorder="1" applyAlignment="1">
      <alignment horizontal="center" vertical="center" wrapText="1"/>
    </xf>
    <xf numFmtId="0" fontId="6" fillId="0" borderId="4" xfId="0" applyFont="1" applyBorder="1" applyAlignment="1">
      <alignment vertical="center" wrapText="1"/>
    </xf>
    <xf numFmtId="0" fontId="10" fillId="0" borderId="4" xfId="0" applyFont="1" applyBorder="1" applyAlignment="1">
      <alignment horizontal="center" vertical="center" wrapText="1"/>
    </xf>
    <xf numFmtId="0" fontId="11" fillId="0" borderId="4" xfId="0" applyFont="1" applyBorder="1" applyAlignment="1">
      <alignment horizontal="justify" vertical="top" wrapText="1"/>
    </xf>
    <xf numFmtId="2" fontId="6" fillId="0" borderId="4" xfId="0" applyNumberFormat="1" applyFont="1" applyBorder="1" applyAlignment="1">
      <alignment horizontal="center" vertical="center"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3" fillId="0" borderId="4" xfId="0" applyFont="1" applyBorder="1" applyAlignment="1">
      <alignment horizontal="justify" vertical="top" wrapText="1"/>
    </xf>
    <xf numFmtId="0" fontId="13" fillId="0" borderId="4" xfId="0" applyFont="1" applyBorder="1" applyAlignment="1">
      <alignment vertical="center" wrapText="1"/>
    </xf>
    <xf numFmtId="0" fontId="14" fillId="0" borderId="4" xfId="0" applyFont="1" applyBorder="1" applyAlignment="1">
      <alignment horizontal="center" vertical="center" wrapText="1"/>
    </xf>
    <xf numFmtId="0" fontId="0" fillId="0" borderId="4" xfId="0" applyBorder="1"/>
    <xf numFmtId="0" fontId="1" fillId="0" borderId="0" xfId="0" applyFont="1" applyBorder="1" applyAlignment="1">
      <alignment horizontal="right" vertical="center"/>
    </xf>
    <xf numFmtId="0" fontId="15" fillId="3" borderId="4" xfId="0"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0" fontId="0" fillId="0" borderId="0" xfId="0" applyBorder="1" applyAlignment="1">
      <alignment horizontal="center" vertical="center"/>
    </xf>
    <xf numFmtId="0" fontId="8" fillId="3" borderId="4" xfId="0" applyFont="1" applyFill="1" applyBorder="1" applyAlignment="1">
      <alignment horizontal="justify" vertical="top" wrapText="1"/>
    </xf>
    <xf numFmtId="0" fontId="8" fillId="3" borderId="4" xfId="0" applyFont="1" applyFill="1" applyBorder="1" applyAlignment="1">
      <alignment horizontal="center" vertical="center" wrapText="1"/>
    </xf>
    <xf numFmtId="0" fontId="12" fillId="0" borderId="0" xfId="0" applyFont="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0" xfId="0" applyFont="1" applyBorder="1" applyAlignment="1">
      <alignment horizontal="center" vertical="center"/>
    </xf>
    <xf numFmtId="0" fontId="1" fillId="0" borderId="4"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G20"/>
  <sheetViews>
    <sheetView workbookViewId="0">
      <selection activeCell="D19" sqref="D19:E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3" t="s">
        <v>74</v>
      </c>
      <c r="B3" s="33"/>
      <c r="C3" s="33"/>
      <c r="D3" s="33"/>
      <c r="E3" s="33"/>
      <c r="F3" s="33"/>
      <c r="G3" s="2"/>
    </row>
    <row r="4" spans="1:7">
      <c r="A4" s="3" t="s">
        <v>3</v>
      </c>
      <c r="B4" s="3" t="s">
        <v>4</v>
      </c>
      <c r="C4" s="3" t="s">
        <v>5</v>
      </c>
      <c r="D4" s="3" t="s">
        <v>6</v>
      </c>
      <c r="E4" s="3" t="s">
        <v>8</v>
      </c>
      <c r="F4" s="3" t="s">
        <v>9</v>
      </c>
    </row>
    <row r="5" spans="1:7" ht="114.75">
      <c r="A5" s="6" t="s">
        <v>52</v>
      </c>
      <c r="B5" s="5" t="s">
        <v>13</v>
      </c>
      <c r="C5" s="7">
        <v>73.63</v>
      </c>
      <c r="D5" s="4" t="s">
        <v>14</v>
      </c>
      <c r="E5" s="4">
        <v>120.53</v>
      </c>
      <c r="F5" s="7">
        <f>E5*C5</f>
        <v>8874.6238999999987</v>
      </c>
    </row>
    <row r="6" spans="1:7" ht="89.25">
      <c r="A6" s="6" t="s">
        <v>53</v>
      </c>
      <c r="B6" s="8" t="s">
        <v>38</v>
      </c>
      <c r="C6" s="7">
        <v>14.73</v>
      </c>
      <c r="D6" s="4" t="s">
        <v>17</v>
      </c>
      <c r="E6" s="4">
        <v>223.35</v>
      </c>
      <c r="F6" s="7">
        <f t="shared" ref="F6:F14" si="0">E6*C6</f>
        <v>3289.9454999999998</v>
      </c>
    </row>
    <row r="7" spans="1:7" ht="63.75">
      <c r="A7" s="6" t="s">
        <v>54</v>
      </c>
      <c r="B7" s="5" t="s">
        <v>19</v>
      </c>
      <c r="C7" s="7">
        <v>24.54</v>
      </c>
      <c r="D7" s="4" t="s">
        <v>17</v>
      </c>
      <c r="E7" s="4">
        <v>1149.1199999999999</v>
      </c>
      <c r="F7" s="7">
        <f>E7*C7</f>
        <v>28199.404799999997</v>
      </c>
    </row>
    <row r="8" spans="1:7" ht="102">
      <c r="A8" s="6" t="s">
        <v>75</v>
      </c>
      <c r="B8" s="5" t="s">
        <v>76</v>
      </c>
      <c r="C8" s="7">
        <v>22.09</v>
      </c>
      <c r="D8" s="4" t="s">
        <v>17</v>
      </c>
      <c r="E8" s="4">
        <v>5829</v>
      </c>
      <c r="F8" s="7">
        <f t="shared" si="0"/>
        <v>128762.61</v>
      </c>
    </row>
    <row r="9" spans="1:7" ht="18.75">
      <c r="A9" s="6">
        <v>5</v>
      </c>
      <c r="B9" s="10" t="s">
        <v>22</v>
      </c>
      <c r="C9" s="7"/>
      <c r="D9" s="4"/>
      <c r="E9" s="4"/>
      <c r="F9" s="7"/>
    </row>
    <row r="10" spans="1:7" ht="15.75">
      <c r="A10" s="6" t="s">
        <v>23</v>
      </c>
      <c r="B10" s="5" t="s">
        <v>71</v>
      </c>
      <c r="C10" s="7">
        <v>14.73</v>
      </c>
      <c r="D10" s="4" t="s">
        <v>17</v>
      </c>
      <c r="E10" s="4">
        <v>461.12</v>
      </c>
      <c r="F10" s="7">
        <f t="shared" si="0"/>
        <v>6792.2975999999999</v>
      </c>
    </row>
    <row r="11" spans="1:7" ht="15.75">
      <c r="A11" s="6" t="s">
        <v>27</v>
      </c>
      <c r="B11" s="5" t="s">
        <v>26</v>
      </c>
      <c r="C11" s="7">
        <v>9.5</v>
      </c>
      <c r="D11" s="4" t="s">
        <v>17</v>
      </c>
      <c r="E11" s="4">
        <v>778.47</v>
      </c>
      <c r="F11" s="7">
        <f t="shared" si="0"/>
        <v>7395.4650000000001</v>
      </c>
    </row>
    <row r="12" spans="1:7" ht="15.75">
      <c r="A12" s="6" t="s">
        <v>29</v>
      </c>
      <c r="B12" s="5" t="s">
        <v>72</v>
      </c>
      <c r="C12" s="7">
        <v>24.54</v>
      </c>
      <c r="D12" s="4" t="s">
        <v>17</v>
      </c>
      <c r="E12" s="4">
        <v>637.20000000000005</v>
      </c>
      <c r="F12" s="7">
        <f t="shared" si="0"/>
        <v>15636.888000000001</v>
      </c>
    </row>
    <row r="13" spans="1:7" ht="15.75">
      <c r="A13" s="6" t="s">
        <v>31</v>
      </c>
      <c r="B13" s="5" t="s">
        <v>73</v>
      </c>
      <c r="C13" s="7">
        <v>19</v>
      </c>
      <c r="D13" s="4" t="s">
        <v>17</v>
      </c>
      <c r="E13" s="4">
        <v>415.77</v>
      </c>
      <c r="F13" s="7">
        <f t="shared" si="0"/>
        <v>7899.6299999999992</v>
      </c>
    </row>
    <row r="14" spans="1:7" ht="15.75">
      <c r="A14" s="6" t="s">
        <v>77</v>
      </c>
      <c r="B14" s="5" t="s">
        <v>32</v>
      </c>
      <c r="C14" s="7">
        <v>73.63</v>
      </c>
      <c r="D14" s="4" t="s">
        <v>17</v>
      </c>
      <c r="E14" s="4">
        <v>169.46</v>
      </c>
      <c r="F14" s="7">
        <f t="shared" si="0"/>
        <v>12477.3398</v>
      </c>
    </row>
    <row r="15" spans="1:7">
      <c r="A15" s="12"/>
      <c r="B15" s="34" t="s">
        <v>33</v>
      </c>
      <c r="C15" s="35"/>
      <c r="D15" s="35"/>
      <c r="E15" s="36"/>
      <c r="F15" s="13">
        <f>SUM(F5:F14)</f>
        <v>219328.20459999997</v>
      </c>
    </row>
    <row r="16" spans="1:7">
      <c r="A16" s="12"/>
      <c r="B16" s="14"/>
      <c r="C16" s="34" t="s">
        <v>34</v>
      </c>
      <c r="D16" s="35"/>
      <c r="E16" s="36"/>
      <c r="F16" s="13">
        <f>F15*12/100</f>
        <v>26319.384551999996</v>
      </c>
    </row>
    <row r="17" spans="1:6">
      <c r="A17" s="12"/>
      <c r="B17" s="14"/>
      <c r="C17" s="34" t="s">
        <v>49</v>
      </c>
      <c r="D17" s="35"/>
      <c r="E17" s="36"/>
      <c r="F17" s="13">
        <f>F15+F16</f>
        <v>245647.58915199997</v>
      </c>
    </row>
    <row r="18" spans="1:6">
      <c r="A18" s="15"/>
      <c r="B18" s="16"/>
      <c r="C18" s="16"/>
      <c r="D18" s="16"/>
      <c r="E18" s="16"/>
      <c r="F18" s="17"/>
    </row>
    <row r="19" spans="1:6">
      <c r="A19" s="15"/>
      <c r="B19" s="16"/>
      <c r="C19" s="16"/>
      <c r="D19" s="37" t="s">
        <v>92</v>
      </c>
      <c r="E19" s="37"/>
      <c r="F19" s="17"/>
    </row>
    <row r="20" spans="1:6" ht="41.25" customHeight="1">
      <c r="B20" s="28" t="s">
        <v>78</v>
      </c>
      <c r="C20" s="28"/>
      <c r="D20" s="28"/>
      <c r="E20" s="28"/>
      <c r="F20" s="28"/>
    </row>
  </sheetData>
  <mergeCells count="8">
    <mergeCell ref="B20:F20"/>
    <mergeCell ref="A1:F1"/>
    <mergeCell ref="A2:F2"/>
    <mergeCell ref="A3:F3"/>
    <mergeCell ref="B15:E15"/>
    <mergeCell ref="C16:E16"/>
    <mergeCell ref="C17:E17"/>
    <mergeCell ref="D19:E19"/>
  </mergeCells>
  <pageMargins left="0.16" right="0.16" top="0.43" bottom="0.17" header="0.3" footer="0.17"/>
  <pageSetup orientation="portrait" verticalDpi="0" r:id="rId1"/>
</worksheet>
</file>

<file path=xl/worksheets/sheet2.xml><?xml version="1.0" encoding="utf-8"?>
<worksheet xmlns="http://schemas.openxmlformats.org/spreadsheetml/2006/main" xmlns:r="http://schemas.openxmlformats.org/officeDocument/2006/relationships">
  <dimension ref="A1:H25"/>
  <sheetViews>
    <sheetView workbookViewId="0">
      <selection activeCell="A3" sqref="A3:G3"/>
    </sheetView>
  </sheetViews>
  <sheetFormatPr defaultRowHeight="15"/>
  <cols>
    <col min="1" max="2" width="8.7109375" customWidth="1"/>
    <col min="3" max="3" width="37" customWidth="1"/>
    <col min="4" max="4" width="8.85546875" customWidth="1"/>
    <col min="5" max="5" width="9.5703125" customWidth="1"/>
    <col min="6" max="6" width="11.5703125" customWidth="1"/>
    <col min="7" max="7" width="12.140625" customWidth="1"/>
  </cols>
  <sheetData>
    <row r="1" spans="1:8" ht="18.75">
      <c r="A1" s="29" t="s">
        <v>0</v>
      </c>
      <c r="B1" s="30"/>
      <c r="C1" s="30"/>
      <c r="D1" s="30"/>
      <c r="E1" s="30"/>
      <c r="F1" s="30"/>
      <c r="G1" s="30"/>
      <c r="H1" s="1"/>
    </row>
    <row r="2" spans="1:8" ht="18.75">
      <c r="A2" s="31" t="s">
        <v>1</v>
      </c>
      <c r="B2" s="32"/>
      <c r="C2" s="32"/>
      <c r="D2" s="32"/>
      <c r="E2" s="32"/>
      <c r="F2" s="32"/>
      <c r="G2" s="32"/>
      <c r="H2" s="1"/>
    </row>
    <row r="3" spans="1:8" ht="30" customHeight="1">
      <c r="A3" s="33" t="s">
        <v>79</v>
      </c>
      <c r="B3" s="33"/>
      <c r="C3" s="33"/>
      <c r="D3" s="33"/>
      <c r="E3" s="33"/>
      <c r="F3" s="33"/>
      <c r="G3" s="33"/>
      <c r="H3" s="2"/>
    </row>
    <row r="4" spans="1:8">
      <c r="A4" s="3" t="s">
        <v>3</v>
      </c>
      <c r="B4" s="3" t="s">
        <v>80</v>
      </c>
      <c r="C4" s="3" t="s">
        <v>4</v>
      </c>
      <c r="D4" s="3" t="s">
        <v>5</v>
      </c>
      <c r="E4" s="3" t="s">
        <v>6</v>
      </c>
      <c r="F4" s="3" t="s">
        <v>8</v>
      </c>
      <c r="G4" s="3" t="s">
        <v>9</v>
      </c>
    </row>
    <row r="5" spans="1:8" ht="127.5">
      <c r="A5" s="23">
        <v>1</v>
      </c>
      <c r="B5" s="6" t="s">
        <v>81</v>
      </c>
      <c r="C5" s="5" t="s">
        <v>13</v>
      </c>
      <c r="D5" s="7">
        <v>90.2</v>
      </c>
      <c r="E5" s="4" t="s">
        <v>14</v>
      </c>
      <c r="F5" s="4">
        <v>120.53</v>
      </c>
      <c r="G5" s="7">
        <f t="shared" ref="G5:G18" si="0">F5*D5</f>
        <v>10871.806</v>
      </c>
    </row>
    <row r="6" spans="1:8" ht="102">
      <c r="A6" s="23">
        <v>2</v>
      </c>
      <c r="B6" s="6" t="s">
        <v>82</v>
      </c>
      <c r="C6" s="8" t="s">
        <v>38</v>
      </c>
      <c r="D6" s="7">
        <v>16.64</v>
      </c>
      <c r="E6" s="4" t="s">
        <v>14</v>
      </c>
      <c r="F6" s="4">
        <v>223.35</v>
      </c>
      <c r="G6" s="7">
        <f t="shared" si="0"/>
        <v>3716.5439999999999</v>
      </c>
    </row>
    <row r="7" spans="1:8" ht="76.5">
      <c r="A7" s="23">
        <v>3</v>
      </c>
      <c r="B7" s="6" t="s">
        <v>54</v>
      </c>
      <c r="C7" s="5" t="s">
        <v>19</v>
      </c>
      <c r="D7" s="7">
        <v>27.73</v>
      </c>
      <c r="E7" s="4" t="s">
        <v>14</v>
      </c>
      <c r="F7" s="4">
        <v>1149.1199999999999</v>
      </c>
      <c r="G7" s="7">
        <f t="shared" si="0"/>
        <v>31865.097599999997</v>
      </c>
    </row>
    <row r="8" spans="1:8" ht="127.5">
      <c r="A8" s="23">
        <v>4</v>
      </c>
      <c r="B8" s="6" t="s">
        <v>75</v>
      </c>
      <c r="C8" s="5" t="s">
        <v>76</v>
      </c>
      <c r="D8" s="7">
        <v>25.81</v>
      </c>
      <c r="E8" s="4" t="s">
        <v>14</v>
      </c>
      <c r="F8" s="4">
        <v>5829</v>
      </c>
      <c r="G8" s="7">
        <f t="shared" si="0"/>
        <v>150446.49</v>
      </c>
    </row>
    <row r="9" spans="1:8" ht="114.75">
      <c r="A9" s="23">
        <v>5</v>
      </c>
      <c r="B9" s="6" t="s">
        <v>56</v>
      </c>
      <c r="C9" s="5" t="s">
        <v>41</v>
      </c>
      <c r="D9" s="7">
        <v>3.74</v>
      </c>
      <c r="E9" s="4" t="s">
        <v>14</v>
      </c>
      <c r="F9" s="4">
        <v>2502.34</v>
      </c>
      <c r="G9" s="7">
        <f t="shared" si="0"/>
        <v>9358.7516000000014</v>
      </c>
    </row>
    <row r="10" spans="1:8" ht="76.5">
      <c r="A10" s="23">
        <v>6</v>
      </c>
      <c r="B10" s="6" t="s">
        <v>57</v>
      </c>
      <c r="C10" s="5" t="s">
        <v>43</v>
      </c>
      <c r="D10" s="7">
        <v>13.29</v>
      </c>
      <c r="E10" s="4" t="s">
        <v>14</v>
      </c>
      <c r="F10" s="4">
        <v>245.79</v>
      </c>
      <c r="G10" s="7">
        <f t="shared" si="0"/>
        <v>3266.5490999999997</v>
      </c>
    </row>
    <row r="11" spans="1:8" ht="117" customHeight="1">
      <c r="A11" s="23">
        <v>7</v>
      </c>
      <c r="B11" s="20" t="s">
        <v>83</v>
      </c>
      <c r="C11" s="5" t="s">
        <v>59</v>
      </c>
      <c r="D11" s="7">
        <v>2.08</v>
      </c>
      <c r="E11" s="4" t="s">
        <v>14</v>
      </c>
      <c r="F11" s="4">
        <v>5489.86</v>
      </c>
      <c r="G11" s="7">
        <f t="shared" si="0"/>
        <v>11418.908799999999</v>
      </c>
    </row>
    <row r="12" spans="1:8" ht="102">
      <c r="A12" s="23">
        <v>8</v>
      </c>
      <c r="B12" s="20" t="s">
        <v>84</v>
      </c>
      <c r="C12" s="5" t="s">
        <v>61</v>
      </c>
      <c r="D12" s="24">
        <v>0.26</v>
      </c>
      <c r="E12" s="4" t="s">
        <v>62</v>
      </c>
      <c r="F12" s="4">
        <v>65841.84</v>
      </c>
      <c r="G12" s="7">
        <f t="shared" si="0"/>
        <v>17118.878400000001</v>
      </c>
    </row>
    <row r="13" spans="1:8" ht="18.75">
      <c r="A13" s="23">
        <v>9</v>
      </c>
      <c r="B13" s="6"/>
      <c r="C13" s="10" t="s">
        <v>22</v>
      </c>
      <c r="D13" s="7"/>
      <c r="E13" s="4"/>
      <c r="F13" s="4"/>
      <c r="G13" s="7"/>
    </row>
    <row r="14" spans="1:8">
      <c r="A14" s="23">
        <v>10</v>
      </c>
      <c r="B14" s="6" t="s">
        <v>23</v>
      </c>
      <c r="C14" s="5" t="s">
        <v>85</v>
      </c>
      <c r="D14" s="7">
        <v>16.64</v>
      </c>
      <c r="E14" s="4" t="s">
        <v>14</v>
      </c>
      <c r="F14" s="4">
        <v>461.12</v>
      </c>
      <c r="G14" s="7">
        <f t="shared" si="0"/>
        <v>7673.0368000000008</v>
      </c>
    </row>
    <row r="15" spans="1:8">
      <c r="A15" s="23">
        <v>11</v>
      </c>
      <c r="B15" s="6" t="s">
        <v>27</v>
      </c>
      <c r="C15" s="5" t="s">
        <v>86</v>
      </c>
      <c r="D15" s="7">
        <v>13.87</v>
      </c>
      <c r="E15" s="4" t="s">
        <v>14</v>
      </c>
      <c r="F15" s="4">
        <v>778.47</v>
      </c>
      <c r="G15" s="7">
        <f t="shared" si="0"/>
        <v>10797.3789</v>
      </c>
    </row>
    <row r="16" spans="1:8">
      <c r="A16" s="23">
        <v>12</v>
      </c>
      <c r="B16" s="6" t="s">
        <v>29</v>
      </c>
      <c r="C16" s="5" t="s">
        <v>87</v>
      </c>
      <c r="D16" s="7">
        <v>31.47</v>
      </c>
      <c r="E16" s="4" t="s">
        <v>14</v>
      </c>
      <c r="F16" s="4">
        <v>637.20000000000005</v>
      </c>
      <c r="G16" s="7">
        <f t="shared" si="0"/>
        <v>20052.684000000001</v>
      </c>
    </row>
    <row r="17" spans="1:7">
      <c r="A17" s="23">
        <v>13</v>
      </c>
      <c r="B17" s="6" t="s">
        <v>31</v>
      </c>
      <c r="C17" s="5" t="s">
        <v>73</v>
      </c>
      <c r="D17" s="7">
        <v>23.99</v>
      </c>
      <c r="E17" s="4" t="s">
        <v>14</v>
      </c>
      <c r="F17" s="4">
        <v>415.77</v>
      </c>
      <c r="G17" s="7">
        <f t="shared" si="0"/>
        <v>9974.3222999999998</v>
      </c>
    </row>
    <row r="18" spans="1:7">
      <c r="A18" s="23">
        <v>14</v>
      </c>
      <c r="B18" s="6" t="s">
        <v>77</v>
      </c>
      <c r="C18" s="5" t="s">
        <v>32</v>
      </c>
      <c r="D18" s="7">
        <v>90.2</v>
      </c>
      <c r="E18" s="4" t="s">
        <v>14</v>
      </c>
      <c r="F18" s="4">
        <v>169.46</v>
      </c>
      <c r="G18" s="7">
        <f t="shared" si="0"/>
        <v>15285.292000000001</v>
      </c>
    </row>
    <row r="19" spans="1:7">
      <c r="A19" s="12"/>
      <c r="B19" s="12"/>
      <c r="C19" s="34" t="s">
        <v>33</v>
      </c>
      <c r="D19" s="35"/>
      <c r="E19" s="35"/>
      <c r="F19" s="36"/>
      <c r="G19" s="13">
        <f>SUM(G5:G18)</f>
        <v>301845.73950000003</v>
      </c>
    </row>
    <row r="20" spans="1:7">
      <c r="A20" s="12"/>
      <c r="B20" s="12"/>
      <c r="C20" s="14"/>
      <c r="D20" s="34" t="s">
        <v>34</v>
      </c>
      <c r="E20" s="35"/>
      <c r="F20" s="36"/>
      <c r="G20" s="13">
        <f>G19*12/100</f>
        <v>36221.488740000001</v>
      </c>
    </row>
    <row r="21" spans="1:7">
      <c r="A21" s="12"/>
      <c r="B21" s="12"/>
      <c r="C21" s="14"/>
      <c r="D21" s="34" t="s">
        <v>49</v>
      </c>
      <c r="E21" s="35"/>
      <c r="F21" s="36"/>
      <c r="G21" s="13">
        <f>G19+G20</f>
        <v>338067.22824000003</v>
      </c>
    </row>
    <row r="22" spans="1:7">
      <c r="A22" s="25"/>
      <c r="B22" s="25"/>
      <c r="C22" s="16"/>
      <c r="D22" s="16"/>
      <c r="E22" s="16"/>
      <c r="F22" s="16"/>
      <c r="G22" s="17"/>
    </row>
    <row r="23" spans="1:7">
      <c r="A23" s="15"/>
      <c r="B23" s="15"/>
      <c r="C23" s="16"/>
      <c r="D23" s="16"/>
      <c r="E23" s="37" t="s">
        <v>92</v>
      </c>
      <c r="F23" s="37"/>
      <c r="G23" s="37"/>
    </row>
    <row r="24" spans="1:7">
      <c r="A24" s="15"/>
      <c r="B24" s="15"/>
      <c r="C24" s="16"/>
      <c r="D24" s="16"/>
      <c r="E24" s="16"/>
      <c r="F24" s="16"/>
      <c r="G24" s="17"/>
    </row>
    <row r="25" spans="1:7" ht="41.25" customHeight="1">
      <c r="C25" s="28" t="s">
        <v>50</v>
      </c>
      <c r="D25" s="28"/>
      <c r="E25" s="28"/>
      <c r="F25" s="28"/>
      <c r="G25" s="28"/>
    </row>
  </sheetData>
  <mergeCells count="8">
    <mergeCell ref="C25:G25"/>
    <mergeCell ref="A1:G1"/>
    <mergeCell ref="A2:G2"/>
    <mergeCell ref="A3:G3"/>
    <mergeCell ref="C19:F19"/>
    <mergeCell ref="D20:F20"/>
    <mergeCell ref="D21:F21"/>
    <mergeCell ref="E23:G23"/>
  </mergeCells>
  <pageMargins left="0.16" right="0.37" top="0.45" bottom="0.31" header="0.3" footer="0.17"/>
  <pageSetup orientation="portrait" verticalDpi="0" r:id="rId1"/>
</worksheet>
</file>

<file path=xl/worksheets/sheet3.xml><?xml version="1.0" encoding="utf-8"?>
<worksheet xmlns="http://schemas.openxmlformats.org/spreadsheetml/2006/main" xmlns:r="http://schemas.openxmlformats.org/officeDocument/2006/relationships">
  <dimension ref="A1:G2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1.5" customHeight="1">
      <c r="A3" s="33" t="s">
        <v>66</v>
      </c>
      <c r="B3" s="33"/>
      <c r="C3" s="33"/>
      <c r="D3" s="33"/>
      <c r="E3" s="33"/>
      <c r="F3" s="33"/>
      <c r="G3" s="2"/>
    </row>
    <row r="4" spans="1:7">
      <c r="A4" s="3" t="s">
        <v>3</v>
      </c>
      <c r="B4" s="3" t="s">
        <v>4</v>
      </c>
      <c r="C4" s="3" t="s">
        <v>5</v>
      </c>
      <c r="D4" s="3" t="s">
        <v>6</v>
      </c>
      <c r="E4" s="3" t="s">
        <v>8</v>
      </c>
      <c r="F4" s="3" t="s">
        <v>9</v>
      </c>
    </row>
    <row r="5" spans="1:7" ht="114.75">
      <c r="A5" s="6" t="s">
        <v>52</v>
      </c>
      <c r="B5" s="5" t="s">
        <v>13</v>
      </c>
      <c r="C5" s="7">
        <v>144.28</v>
      </c>
      <c r="D5" s="4" t="s">
        <v>14</v>
      </c>
      <c r="E5" s="4">
        <v>120.53</v>
      </c>
      <c r="F5" s="7">
        <f t="shared" ref="F5:F18" si="0">E5*C5</f>
        <v>17390.0684</v>
      </c>
    </row>
    <row r="6" spans="1:7" ht="89.25">
      <c r="A6" s="6" t="s">
        <v>53</v>
      </c>
      <c r="B6" s="8" t="s">
        <v>38</v>
      </c>
      <c r="C6" s="7">
        <v>13.42</v>
      </c>
      <c r="D6" s="4" t="s">
        <v>17</v>
      </c>
      <c r="E6" s="4">
        <v>223.35</v>
      </c>
      <c r="F6" s="7">
        <f t="shared" si="0"/>
        <v>2997.357</v>
      </c>
    </row>
    <row r="7" spans="1:7" ht="63.75">
      <c r="A7" s="6" t="s">
        <v>54</v>
      </c>
      <c r="B7" s="5" t="s">
        <v>19</v>
      </c>
      <c r="C7" s="7">
        <v>23.19</v>
      </c>
      <c r="D7" s="4" t="s">
        <v>17</v>
      </c>
      <c r="E7" s="4">
        <v>1149.1199999999999</v>
      </c>
      <c r="F7" s="7">
        <f t="shared" si="0"/>
        <v>26648.092799999999</v>
      </c>
    </row>
    <row r="8" spans="1:7" ht="102">
      <c r="A8" s="6" t="s">
        <v>55</v>
      </c>
      <c r="B8" s="5" t="s">
        <v>21</v>
      </c>
      <c r="C8" s="7">
        <v>19</v>
      </c>
      <c r="D8" s="4" t="s">
        <v>17</v>
      </c>
      <c r="E8" s="4">
        <v>5358.83</v>
      </c>
      <c r="F8" s="7">
        <f t="shared" si="0"/>
        <v>101817.77</v>
      </c>
    </row>
    <row r="9" spans="1:7" ht="89.25">
      <c r="A9" s="6" t="s">
        <v>56</v>
      </c>
      <c r="B9" s="5" t="s">
        <v>41</v>
      </c>
      <c r="C9" s="7">
        <v>47.71</v>
      </c>
      <c r="D9" s="4" t="s">
        <v>17</v>
      </c>
      <c r="E9" s="4">
        <v>2502.14</v>
      </c>
      <c r="F9" s="7">
        <f t="shared" si="0"/>
        <v>119377.09939999999</v>
      </c>
    </row>
    <row r="10" spans="1:7" ht="63.75">
      <c r="A10" s="20" t="s">
        <v>57</v>
      </c>
      <c r="B10" s="5" t="s">
        <v>43</v>
      </c>
      <c r="C10" s="7">
        <v>336.03</v>
      </c>
      <c r="D10" s="4" t="s">
        <v>44</v>
      </c>
      <c r="E10" s="4">
        <v>234.61</v>
      </c>
      <c r="F10" s="7">
        <f t="shared" si="0"/>
        <v>78835.998299999992</v>
      </c>
    </row>
    <row r="11" spans="1:7" ht="102">
      <c r="A11" s="20" t="s">
        <v>58</v>
      </c>
      <c r="B11" s="5" t="s">
        <v>59</v>
      </c>
      <c r="C11" s="7">
        <v>6.04</v>
      </c>
      <c r="D11" s="4" t="s">
        <v>14</v>
      </c>
      <c r="E11" s="4">
        <v>5489.86</v>
      </c>
      <c r="F11" s="7">
        <f t="shared" si="0"/>
        <v>33158.754399999998</v>
      </c>
    </row>
    <row r="12" spans="1:7" ht="89.25">
      <c r="A12" s="20" t="s">
        <v>60</v>
      </c>
      <c r="B12" s="5" t="s">
        <v>61</v>
      </c>
      <c r="C12" s="7">
        <v>0.54</v>
      </c>
      <c r="D12" s="4" t="s">
        <v>62</v>
      </c>
      <c r="E12" s="4">
        <v>65841.8</v>
      </c>
      <c r="F12" s="7">
        <f t="shared" si="0"/>
        <v>35554.572000000007</v>
      </c>
    </row>
    <row r="13" spans="1:7" ht="18.75">
      <c r="A13" s="9">
        <v>9</v>
      </c>
      <c r="B13" s="10" t="s">
        <v>22</v>
      </c>
      <c r="C13" s="7"/>
      <c r="D13" s="4"/>
      <c r="E13" s="4"/>
      <c r="F13" s="7"/>
    </row>
    <row r="14" spans="1:7">
      <c r="A14" s="9">
        <v>10</v>
      </c>
      <c r="B14" s="5" t="s">
        <v>45</v>
      </c>
      <c r="C14" s="7">
        <v>13.42</v>
      </c>
      <c r="D14" s="4" t="s">
        <v>14</v>
      </c>
      <c r="E14" s="4">
        <v>450.48</v>
      </c>
      <c r="F14" s="7">
        <f t="shared" si="0"/>
        <v>6045.4416000000001</v>
      </c>
    </row>
    <row r="15" spans="1:7">
      <c r="A15" s="9">
        <v>11</v>
      </c>
      <c r="B15" s="5" t="s">
        <v>46</v>
      </c>
      <c r="C15" s="7">
        <v>35.28</v>
      </c>
      <c r="D15" s="4" t="s">
        <v>14</v>
      </c>
      <c r="E15" s="4">
        <v>880.61</v>
      </c>
      <c r="F15" s="7">
        <f t="shared" si="0"/>
        <v>31067.9208</v>
      </c>
    </row>
    <row r="16" spans="1:7">
      <c r="A16" s="9">
        <v>12</v>
      </c>
      <c r="B16" s="5" t="s">
        <v>63</v>
      </c>
      <c r="C16" s="7">
        <v>70.900000000000006</v>
      </c>
      <c r="D16" s="4" t="s">
        <v>14</v>
      </c>
      <c r="E16" s="4">
        <v>736.48</v>
      </c>
      <c r="F16" s="7">
        <f t="shared" si="0"/>
        <v>52216.432000000008</v>
      </c>
    </row>
    <row r="17" spans="1:6">
      <c r="A17" s="9">
        <v>13</v>
      </c>
      <c r="B17" s="5" t="s">
        <v>48</v>
      </c>
      <c r="C17" s="7">
        <v>22.32</v>
      </c>
      <c r="D17" s="4" t="s">
        <v>14</v>
      </c>
      <c r="E17" s="4">
        <v>513.67999999999995</v>
      </c>
      <c r="F17" s="7">
        <f t="shared" si="0"/>
        <v>11465.337599999999</v>
      </c>
    </row>
    <row r="18" spans="1:6">
      <c r="A18" s="9">
        <v>14</v>
      </c>
      <c r="B18" s="5" t="s">
        <v>64</v>
      </c>
      <c r="C18" s="7">
        <v>144.28</v>
      </c>
      <c r="D18" s="4" t="s">
        <v>14</v>
      </c>
      <c r="E18" s="4">
        <v>177.16</v>
      </c>
      <c r="F18" s="7">
        <f t="shared" si="0"/>
        <v>25560.644799999998</v>
      </c>
    </row>
    <row r="19" spans="1:6">
      <c r="A19" s="12"/>
      <c r="B19" s="38" t="s">
        <v>33</v>
      </c>
      <c r="C19" s="38"/>
      <c r="D19" s="38"/>
      <c r="E19" s="38"/>
      <c r="F19" s="13">
        <f>SUM(F5:F18)</f>
        <v>542135.48910000001</v>
      </c>
    </row>
    <row r="20" spans="1:6">
      <c r="A20" s="12"/>
      <c r="B20" s="14"/>
      <c r="C20" s="38" t="s">
        <v>34</v>
      </c>
      <c r="D20" s="38"/>
      <c r="E20" s="38"/>
      <c r="F20" s="13">
        <f>F19*12/100</f>
        <v>65056.258692000003</v>
      </c>
    </row>
    <row r="21" spans="1:6">
      <c r="A21" s="12"/>
      <c r="B21" s="14"/>
      <c r="C21" s="38" t="s">
        <v>49</v>
      </c>
      <c r="D21" s="38"/>
      <c r="E21" s="38"/>
      <c r="F21" s="13">
        <f>F19+F20</f>
        <v>607191.74779199995</v>
      </c>
    </row>
    <row r="22" spans="1:6">
      <c r="A22" s="21"/>
      <c r="B22" s="14"/>
      <c r="C22" s="38" t="s">
        <v>67</v>
      </c>
      <c r="D22" s="38"/>
      <c r="E22" s="38"/>
      <c r="F22" s="13">
        <f>F21*1/100</f>
        <v>6071.9174779199993</v>
      </c>
    </row>
    <row r="23" spans="1:6">
      <c r="A23" s="21"/>
      <c r="B23" s="14"/>
      <c r="C23" s="38" t="s">
        <v>49</v>
      </c>
      <c r="D23" s="38"/>
      <c r="E23" s="38"/>
      <c r="F23" s="13">
        <f>F21+F22</f>
        <v>613263.6652699199</v>
      </c>
    </row>
    <row r="24" spans="1:6">
      <c r="A24" s="21"/>
      <c r="B24" s="14"/>
      <c r="C24" s="38" t="s">
        <v>68</v>
      </c>
      <c r="D24" s="38"/>
      <c r="E24" s="38"/>
      <c r="F24" s="13">
        <v>613264</v>
      </c>
    </row>
    <row r="25" spans="1:6">
      <c r="A25" s="15"/>
      <c r="B25" s="16"/>
      <c r="C25" s="22"/>
      <c r="D25" s="22"/>
      <c r="E25" s="22"/>
      <c r="F25" s="17"/>
    </row>
    <row r="26" spans="1:6">
      <c r="A26" s="15"/>
      <c r="B26" s="16"/>
      <c r="C26" s="22"/>
      <c r="D26" s="37" t="s">
        <v>92</v>
      </c>
      <c r="E26" s="37"/>
      <c r="F26" s="17"/>
    </row>
    <row r="27" spans="1:6" ht="15" customHeight="1">
      <c r="B27" s="28" t="s">
        <v>36</v>
      </c>
      <c r="C27" s="28"/>
      <c r="D27" s="28"/>
      <c r="E27" s="28"/>
      <c r="F27" s="28"/>
    </row>
    <row r="28" spans="1:6">
      <c r="B28" s="28"/>
      <c r="C28" s="28"/>
      <c r="D28" s="28"/>
      <c r="E28" s="28"/>
      <c r="F28" s="28"/>
    </row>
    <row r="29" spans="1:6">
      <c r="B29" s="28"/>
      <c r="C29" s="28"/>
      <c r="D29" s="28"/>
      <c r="E29" s="28"/>
      <c r="F29" s="28"/>
    </row>
  </sheetData>
  <mergeCells count="11">
    <mergeCell ref="C22:E22"/>
    <mergeCell ref="C23:E23"/>
    <mergeCell ref="C24:E24"/>
    <mergeCell ref="B27:F29"/>
    <mergeCell ref="A1:F1"/>
    <mergeCell ref="A2:F2"/>
    <mergeCell ref="A3:F3"/>
    <mergeCell ref="B19:E19"/>
    <mergeCell ref="C20:E20"/>
    <mergeCell ref="C21:E21"/>
    <mergeCell ref="D26:E26"/>
  </mergeCells>
  <pageMargins left="0.28000000000000003" right="0.22" top="0.53" bottom="0.37" header="0.3" footer="0.17"/>
  <pageSetup orientation="portrait" verticalDpi="0" r:id="rId1"/>
</worksheet>
</file>

<file path=xl/worksheets/sheet4.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29.25" customHeight="1">
      <c r="A3" s="33" t="s">
        <v>88</v>
      </c>
      <c r="B3" s="33"/>
      <c r="C3" s="33"/>
      <c r="D3" s="33"/>
      <c r="E3" s="33"/>
      <c r="F3" s="33"/>
      <c r="G3" s="2"/>
    </row>
    <row r="4" spans="1:7">
      <c r="A4" s="3" t="s">
        <v>3</v>
      </c>
      <c r="B4" s="3" t="s">
        <v>4</v>
      </c>
      <c r="C4" s="3" t="s">
        <v>5</v>
      </c>
      <c r="D4" s="3" t="s">
        <v>6</v>
      </c>
      <c r="E4" s="3" t="s">
        <v>8</v>
      </c>
      <c r="F4" s="3" t="s">
        <v>9</v>
      </c>
    </row>
    <row r="5" spans="1:7" ht="25.5">
      <c r="A5" s="23">
        <v>1</v>
      </c>
      <c r="B5" s="26" t="s">
        <v>89</v>
      </c>
      <c r="C5" s="7">
        <v>1</v>
      </c>
      <c r="D5" s="27" t="s">
        <v>11</v>
      </c>
      <c r="E5" s="27">
        <v>243.77</v>
      </c>
      <c r="F5" s="7">
        <f>E5*C5</f>
        <v>243.77</v>
      </c>
    </row>
    <row r="6" spans="1:7" ht="114.75">
      <c r="A6" s="6" t="s">
        <v>12</v>
      </c>
      <c r="B6" s="5" t="s">
        <v>13</v>
      </c>
      <c r="C6" s="7">
        <v>118.44</v>
      </c>
      <c r="D6" s="4" t="s">
        <v>14</v>
      </c>
      <c r="E6" s="4">
        <v>112.53</v>
      </c>
      <c r="F6" s="7">
        <f t="shared" ref="F6:F15" si="0">E6*C6</f>
        <v>13328.0532</v>
      </c>
    </row>
    <row r="7" spans="1:7" ht="89.25">
      <c r="A7" s="6" t="s">
        <v>15</v>
      </c>
      <c r="B7" s="8" t="s">
        <v>16</v>
      </c>
      <c r="C7" s="4">
        <v>46.94</v>
      </c>
      <c r="D7" s="4" t="s">
        <v>17</v>
      </c>
      <c r="E7" s="4">
        <v>228.47</v>
      </c>
      <c r="F7" s="7">
        <f t="shared" si="0"/>
        <v>10724.381799999999</v>
      </c>
    </row>
    <row r="8" spans="1:7" ht="63.75">
      <c r="A8" s="6" t="s">
        <v>18</v>
      </c>
      <c r="B8" s="5" t="s">
        <v>19</v>
      </c>
      <c r="C8" s="7">
        <v>78.86</v>
      </c>
      <c r="D8" s="4" t="s">
        <v>17</v>
      </c>
      <c r="E8" s="4">
        <v>1191.77</v>
      </c>
      <c r="F8" s="7">
        <f t="shared" si="0"/>
        <v>93982.982199999999</v>
      </c>
    </row>
    <row r="9" spans="1:7" ht="102">
      <c r="A9" s="6" t="s">
        <v>20</v>
      </c>
      <c r="B9" s="5" t="s">
        <v>76</v>
      </c>
      <c r="C9" s="7">
        <v>72.22</v>
      </c>
      <c r="D9" s="4" t="s">
        <v>17</v>
      </c>
      <c r="E9" s="4">
        <v>6543.32</v>
      </c>
      <c r="F9" s="7">
        <f t="shared" si="0"/>
        <v>472558.57039999997</v>
      </c>
    </row>
    <row r="10" spans="1:7" ht="18.75">
      <c r="A10" s="6">
        <v>6</v>
      </c>
      <c r="B10" s="10" t="s">
        <v>22</v>
      </c>
      <c r="C10" s="7"/>
      <c r="D10" s="4"/>
      <c r="E10" s="4"/>
      <c r="F10" s="7"/>
    </row>
    <row r="11" spans="1:7" ht="15.75">
      <c r="A11" s="6" t="s">
        <v>23</v>
      </c>
      <c r="B11" s="5" t="s">
        <v>90</v>
      </c>
      <c r="C11" s="7">
        <v>46.94</v>
      </c>
      <c r="D11" s="4" t="s">
        <v>17</v>
      </c>
      <c r="E11" s="4">
        <v>377.8</v>
      </c>
      <c r="F11" s="7">
        <f t="shared" ref="F11" si="1">E11*C11</f>
        <v>17733.932000000001</v>
      </c>
    </row>
    <row r="12" spans="1:7" ht="15.75">
      <c r="A12" s="6" t="s">
        <v>25</v>
      </c>
      <c r="B12" s="5" t="s">
        <v>91</v>
      </c>
      <c r="C12" s="7">
        <v>31.05</v>
      </c>
      <c r="D12" s="4" t="s">
        <v>17</v>
      </c>
      <c r="E12" s="4">
        <v>788.13</v>
      </c>
      <c r="F12" s="7">
        <f t="shared" si="0"/>
        <v>24471.4365</v>
      </c>
    </row>
    <row r="13" spans="1:7" ht="15.75">
      <c r="A13" s="6" t="s">
        <v>27</v>
      </c>
      <c r="B13" s="5" t="s">
        <v>28</v>
      </c>
      <c r="C13" s="7">
        <v>78.86</v>
      </c>
      <c r="D13" s="4" t="s">
        <v>17</v>
      </c>
      <c r="E13" s="4">
        <v>756.83</v>
      </c>
      <c r="F13" s="7">
        <f t="shared" si="0"/>
        <v>59683.613799999999</v>
      </c>
    </row>
    <row r="14" spans="1:7" ht="15.75">
      <c r="A14" s="6" t="s">
        <v>29</v>
      </c>
      <c r="B14" s="5" t="s">
        <v>30</v>
      </c>
      <c r="C14" s="7">
        <v>62.11</v>
      </c>
      <c r="D14" s="4" t="s">
        <v>17</v>
      </c>
      <c r="E14" s="4">
        <v>482.26</v>
      </c>
      <c r="F14" s="7">
        <f t="shared" si="0"/>
        <v>29953.168600000001</v>
      </c>
    </row>
    <row r="15" spans="1:7" ht="15.75">
      <c r="A15" s="6" t="s">
        <v>31</v>
      </c>
      <c r="B15" s="5" t="s">
        <v>32</v>
      </c>
      <c r="C15" s="7">
        <v>118.44</v>
      </c>
      <c r="D15" s="4" t="s">
        <v>17</v>
      </c>
      <c r="E15" s="4">
        <v>167.7</v>
      </c>
      <c r="F15" s="7">
        <f t="shared" si="0"/>
        <v>19862.387999999999</v>
      </c>
    </row>
    <row r="16" spans="1:7">
      <c r="A16" s="12"/>
      <c r="B16" s="39"/>
      <c r="C16" s="39"/>
      <c r="D16" s="39"/>
      <c r="E16" s="39"/>
      <c r="F16" s="13">
        <f>SUM(F5:F15)</f>
        <v>742542.29650000005</v>
      </c>
    </row>
    <row r="17" spans="1:6">
      <c r="A17" s="15"/>
      <c r="B17" s="16"/>
      <c r="C17" s="16"/>
      <c r="D17" s="16"/>
      <c r="E17" s="16"/>
      <c r="F17" s="17"/>
    </row>
    <row r="18" spans="1:6">
      <c r="A18" s="15"/>
      <c r="B18" s="16"/>
      <c r="C18" s="16"/>
      <c r="D18" s="37" t="s">
        <v>92</v>
      </c>
      <c r="E18" s="37"/>
      <c r="F18" s="17"/>
    </row>
    <row r="19" spans="1:6" ht="41.25" customHeight="1">
      <c r="B19" s="28" t="s">
        <v>50</v>
      </c>
      <c r="C19" s="28"/>
      <c r="D19" s="28"/>
      <c r="E19" s="28"/>
      <c r="F19" s="28"/>
    </row>
  </sheetData>
  <mergeCells count="6">
    <mergeCell ref="A1:F1"/>
    <mergeCell ref="A2:F2"/>
    <mergeCell ref="A3:F3"/>
    <mergeCell ref="B16:E16"/>
    <mergeCell ref="B19:F19"/>
    <mergeCell ref="D18:E18"/>
  </mergeCells>
  <pageMargins left="0.16" right="0.28000000000000003" top="0.43"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G23"/>
  <sheetViews>
    <sheetView topLeftCell="A13"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3" t="s">
        <v>37</v>
      </c>
      <c r="B3" s="33"/>
      <c r="C3" s="33"/>
      <c r="D3" s="33"/>
      <c r="E3" s="33"/>
      <c r="F3" s="33"/>
      <c r="G3" s="2"/>
    </row>
    <row r="4" spans="1:7">
      <c r="A4" s="3" t="s">
        <v>3</v>
      </c>
      <c r="B4" s="3" t="s">
        <v>4</v>
      </c>
      <c r="C4" s="3" t="s">
        <v>5</v>
      </c>
      <c r="D4" s="3" t="s">
        <v>6</v>
      </c>
      <c r="E4" s="3" t="s">
        <v>8</v>
      </c>
      <c r="F4" s="3" t="s">
        <v>9</v>
      </c>
    </row>
    <row r="5" spans="1:7" ht="94.5">
      <c r="A5" s="6" t="s">
        <v>12</v>
      </c>
      <c r="B5" s="18" t="s">
        <v>13</v>
      </c>
      <c r="C5" s="7">
        <v>90.17</v>
      </c>
      <c r="D5" s="4" t="s">
        <v>14</v>
      </c>
      <c r="E5" s="4">
        <v>120.53</v>
      </c>
      <c r="F5" s="7">
        <f t="shared" ref="F5:F7" si="0">E5*C5</f>
        <v>10868.1901</v>
      </c>
    </row>
    <row r="6" spans="1:7" ht="73.5">
      <c r="A6" s="6" t="s">
        <v>15</v>
      </c>
      <c r="B6" s="19" t="s">
        <v>38</v>
      </c>
      <c r="C6" s="7">
        <v>7.97</v>
      </c>
      <c r="D6" s="4" t="s">
        <v>17</v>
      </c>
      <c r="E6" s="4">
        <v>223.35</v>
      </c>
      <c r="F6" s="7">
        <f t="shared" si="0"/>
        <v>1780.0994999999998</v>
      </c>
    </row>
    <row r="7" spans="1:7" ht="52.5">
      <c r="A7" s="6" t="s">
        <v>18</v>
      </c>
      <c r="B7" s="18" t="s">
        <v>19</v>
      </c>
      <c r="C7" s="7">
        <v>13.39</v>
      </c>
      <c r="D7" s="4" t="s">
        <v>17</v>
      </c>
      <c r="E7" s="4">
        <v>1149.1199999999999</v>
      </c>
      <c r="F7" s="7">
        <f t="shared" si="0"/>
        <v>15386.716799999998</v>
      </c>
    </row>
    <row r="8" spans="1:7" ht="84">
      <c r="A8" s="6" t="s">
        <v>39</v>
      </c>
      <c r="B8" s="18" t="s">
        <v>21</v>
      </c>
      <c r="C8" s="7">
        <v>11.2</v>
      </c>
      <c r="D8" s="4" t="s">
        <v>17</v>
      </c>
      <c r="E8" s="4">
        <v>5829</v>
      </c>
      <c r="F8" s="7">
        <f>E8*C8</f>
        <v>65284.799999999996</v>
      </c>
    </row>
    <row r="9" spans="1:7" ht="73.5">
      <c r="A9" s="6" t="s">
        <v>40</v>
      </c>
      <c r="B9" s="18" t="s">
        <v>41</v>
      </c>
      <c r="C9" s="7">
        <v>28.674593999999999</v>
      </c>
      <c r="D9" s="4" t="s">
        <v>17</v>
      </c>
      <c r="E9" s="4">
        <v>2502.14</v>
      </c>
      <c r="F9" s="7">
        <f>E9*C9</f>
        <v>71747.848631159999</v>
      </c>
    </row>
    <row r="10" spans="1:7" ht="52.5">
      <c r="A10" s="20" t="s">
        <v>42</v>
      </c>
      <c r="B10" s="18" t="s">
        <v>43</v>
      </c>
      <c r="C10" s="7">
        <v>243.94517999999999</v>
      </c>
      <c r="D10" s="4" t="s">
        <v>44</v>
      </c>
      <c r="E10" s="4">
        <v>234.61</v>
      </c>
      <c r="F10" s="7">
        <f t="shared" ref="F10:F16" si="1">E10*C10</f>
        <v>57231.978679799999</v>
      </c>
    </row>
    <row r="11" spans="1:7" ht="18.75">
      <c r="A11" s="6">
        <v>8</v>
      </c>
      <c r="B11" s="10" t="s">
        <v>22</v>
      </c>
      <c r="C11" s="7"/>
      <c r="D11" s="4"/>
      <c r="E11" s="4"/>
      <c r="F11" s="7"/>
    </row>
    <row r="12" spans="1:7" ht="15.75">
      <c r="A12" s="6" t="s">
        <v>23</v>
      </c>
      <c r="B12" s="5" t="s">
        <v>45</v>
      </c>
      <c r="C12" s="7">
        <v>7.97</v>
      </c>
      <c r="D12" s="4" t="s">
        <v>17</v>
      </c>
      <c r="E12" s="4">
        <v>450.48</v>
      </c>
      <c r="F12" s="7">
        <f t="shared" si="1"/>
        <v>3590.3256000000001</v>
      </c>
    </row>
    <row r="13" spans="1:7" ht="15.75">
      <c r="A13" s="6" t="s">
        <v>25</v>
      </c>
      <c r="B13" s="5" t="s">
        <v>46</v>
      </c>
      <c r="C13" s="7">
        <v>20.18</v>
      </c>
      <c r="D13" s="4" t="s">
        <v>17</v>
      </c>
      <c r="E13" s="4">
        <v>880.61</v>
      </c>
      <c r="F13" s="7">
        <f t="shared" si="1"/>
        <v>17770.709800000001</v>
      </c>
    </row>
    <row r="14" spans="1:7" ht="15.75">
      <c r="A14" s="6" t="s">
        <v>27</v>
      </c>
      <c r="B14" s="5" t="s">
        <v>47</v>
      </c>
      <c r="C14" s="7">
        <v>42.1</v>
      </c>
      <c r="D14" s="4" t="s">
        <v>17</v>
      </c>
      <c r="E14" s="4">
        <v>736.48</v>
      </c>
      <c r="F14" s="7">
        <f t="shared" si="1"/>
        <v>31005.808000000001</v>
      </c>
    </row>
    <row r="15" spans="1:7" ht="15.75">
      <c r="A15" s="6" t="s">
        <v>29</v>
      </c>
      <c r="B15" s="5" t="s">
        <v>48</v>
      </c>
      <c r="C15" s="7">
        <v>10.119999999999999</v>
      </c>
      <c r="D15" s="4" t="s">
        <v>17</v>
      </c>
      <c r="E15" s="4">
        <v>513.67999999999995</v>
      </c>
      <c r="F15" s="7">
        <f t="shared" si="1"/>
        <v>5198.4415999999992</v>
      </c>
    </row>
    <row r="16" spans="1:7" ht="15.75">
      <c r="A16" s="6" t="s">
        <v>31</v>
      </c>
      <c r="B16" s="5" t="s">
        <v>32</v>
      </c>
      <c r="C16" s="7">
        <v>90.172700000000006</v>
      </c>
      <c r="D16" s="4" t="s">
        <v>17</v>
      </c>
      <c r="E16" s="4">
        <v>177.16</v>
      </c>
      <c r="F16" s="7">
        <f t="shared" si="1"/>
        <v>15974.995532000001</v>
      </c>
    </row>
    <row r="17" spans="1:6">
      <c r="A17" s="12"/>
      <c r="B17" s="34" t="s">
        <v>33</v>
      </c>
      <c r="C17" s="35"/>
      <c r="D17" s="35"/>
      <c r="E17" s="36"/>
      <c r="F17" s="13">
        <f>SUM(F5:F16)</f>
        <v>295839.91424296005</v>
      </c>
    </row>
    <row r="18" spans="1:6">
      <c r="A18" s="12"/>
      <c r="B18" s="34" t="s">
        <v>34</v>
      </c>
      <c r="C18" s="35"/>
      <c r="D18" s="35"/>
      <c r="E18" s="36"/>
      <c r="F18" s="13">
        <f>F17*12/100</f>
        <v>35500.789709155208</v>
      </c>
    </row>
    <row r="19" spans="1:6">
      <c r="A19" s="12"/>
      <c r="B19" s="14"/>
      <c r="C19" s="34" t="s">
        <v>49</v>
      </c>
      <c r="D19" s="35"/>
      <c r="E19" s="36"/>
      <c r="F19" s="13">
        <f>F17+F18</f>
        <v>331340.70395211526</v>
      </c>
    </row>
    <row r="20" spans="1:6">
      <c r="A20" s="12"/>
      <c r="B20" s="14"/>
      <c r="C20" s="14"/>
      <c r="D20" s="14"/>
      <c r="E20" s="14"/>
      <c r="F20" s="13"/>
    </row>
    <row r="21" spans="1:6">
      <c r="A21" s="15"/>
      <c r="B21" s="16"/>
      <c r="C21" s="16"/>
      <c r="D21" s="16"/>
      <c r="E21" s="16"/>
      <c r="F21" s="17"/>
    </row>
    <row r="22" spans="1:6">
      <c r="A22" s="15"/>
      <c r="B22" s="16"/>
      <c r="C22" s="16"/>
      <c r="D22" s="37" t="s">
        <v>92</v>
      </c>
      <c r="E22" s="37"/>
      <c r="F22" s="17"/>
    </row>
    <row r="23" spans="1:6" ht="41.25" customHeight="1">
      <c r="B23" s="28" t="s">
        <v>50</v>
      </c>
      <c r="C23" s="28"/>
      <c r="D23" s="28"/>
      <c r="E23" s="28"/>
      <c r="F23" s="28"/>
    </row>
  </sheetData>
  <mergeCells count="8">
    <mergeCell ref="B23:F23"/>
    <mergeCell ref="A1:F1"/>
    <mergeCell ref="A2:F2"/>
    <mergeCell ref="A3:F3"/>
    <mergeCell ref="B17:E17"/>
    <mergeCell ref="B18:E18"/>
    <mergeCell ref="C19:E19"/>
    <mergeCell ref="D22:E22"/>
  </mergeCells>
  <pageMargins left="0.28000000000000003" right="0.16" top="0.45" bottom="0.4" header="0.3" footer="0.17"/>
  <pageSetup orientation="portrait" verticalDpi="0" r:id="rId1"/>
</worksheet>
</file>

<file path=xl/worksheets/sheet6.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6.28515625" customWidth="1"/>
    <col min="2" max="2" width="47.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29.25" customHeight="1">
      <c r="A3" s="33" t="s">
        <v>51</v>
      </c>
      <c r="B3" s="33"/>
      <c r="C3" s="33"/>
      <c r="D3" s="33"/>
      <c r="E3" s="33"/>
      <c r="F3" s="33"/>
      <c r="G3" s="2"/>
    </row>
    <row r="4" spans="1:7">
      <c r="A4" s="3" t="s">
        <v>3</v>
      </c>
      <c r="B4" s="3" t="s">
        <v>4</v>
      </c>
      <c r="C4" s="3" t="s">
        <v>5</v>
      </c>
      <c r="D4" s="3" t="s">
        <v>6</v>
      </c>
      <c r="E4" s="3" t="s">
        <v>8</v>
      </c>
      <c r="F4" s="3" t="s">
        <v>9</v>
      </c>
    </row>
    <row r="5" spans="1:7" ht="58.5" customHeight="1">
      <c r="A5" s="6" t="s">
        <v>52</v>
      </c>
      <c r="B5" s="18" t="s">
        <v>13</v>
      </c>
      <c r="C5" s="7">
        <v>80.712999999999994</v>
      </c>
      <c r="D5" s="4" t="s">
        <v>14</v>
      </c>
      <c r="E5" s="4">
        <v>120.53</v>
      </c>
      <c r="F5" s="7">
        <f t="shared" ref="F5:F18" si="0">E5*C5</f>
        <v>9728.3378899999989</v>
      </c>
    </row>
    <row r="6" spans="1:7" ht="54.75" customHeight="1">
      <c r="A6" s="6" t="s">
        <v>53</v>
      </c>
      <c r="B6" s="19" t="s">
        <v>38</v>
      </c>
      <c r="C6" s="7">
        <v>6.73</v>
      </c>
      <c r="D6" s="4" t="s">
        <v>17</v>
      </c>
      <c r="E6" s="4">
        <v>223.35</v>
      </c>
      <c r="F6" s="7">
        <f t="shared" si="0"/>
        <v>1503.1455000000001</v>
      </c>
    </row>
    <row r="7" spans="1:7" ht="42.75" customHeight="1">
      <c r="A7" s="6" t="s">
        <v>54</v>
      </c>
      <c r="B7" s="18" t="s">
        <v>19</v>
      </c>
      <c r="C7" s="7">
        <v>11.22</v>
      </c>
      <c r="D7" s="4" t="s">
        <v>17</v>
      </c>
      <c r="E7" s="4">
        <v>1149.1199999999999</v>
      </c>
      <c r="F7" s="7">
        <f t="shared" si="0"/>
        <v>12893.126399999999</v>
      </c>
    </row>
    <row r="8" spans="1:7" ht="63.75" customHeight="1">
      <c r="A8" s="6" t="s">
        <v>55</v>
      </c>
      <c r="B8" s="18" t="s">
        <v>21</v>
      </c>
      <c r="C8" s="7">
        <v>9.4199000000000002</v>
      </c>
      <c r="D8" s="4" t="s">
        <v>17</v>
      </c>
      <c r="E8" s="4">
        <v>5358.83</v>
      </c>
      <c r="F8" s="7">
        <f t="shared" si="0"/>
        <v>50479.642717000002</v>
      </c>
    </row>
    <row r="9" spans="1:7" ht="61.5" customHeight="1">
      <c r="A9" s="6" t="s">
        <v>56</v>
      </c>
      <c r="B9" s="18" t="s">
        <v>41</v>
      </c>
      <c r="C9" s="7">
        <v>24.214103999999999</v>
      </c>
      <c r="D9" s="4" t="s">
        <v>17</v>
      </c>
      <c r="E9" s="4">
        <v>2502.14</v>
      </c>
      <c r="F9" s="7">
        <f t="shared" si="0"/>
        <v>60587.078182559992</v>
      </c>
    </row>
    <row r="10" spans="1:7" ht="52.5">
      <c r="A10" s="20" t="s">
        <v>57</v>
      </c>
      <c r="B10" s="18" t="s">
        <v>43</v>
      </c>
      <c r="C10" s="7">
        <v>200.1</v>
      </c>
      <c r="D10" s="4" t="s">
        <v>44</v>
      </c>
      <c r="E10" s="4">
        <v>234.61</v>
      </c>
      <c r="F10" s="7">
        <f t="shared" si="0"/>
        <v>46945.461000000003</v>
      </c>
    </row>
    <row r="11" spans="1:7" ht="63" customHeight="1">
      <c r="A11" s="20" t="s">
        <v>58</v>
      </c>
      <c r="B11" s="18" t="s">
        <v>59</v>
      </c>
      <c r="C11" s="7">
        <v>10.62</v>
      </c>
      <c r="D11" s="4" t="s">
        <v>14</v>
      </c>
      <c r="E11" s="4">
        <v>5489.86</v>
      </c>
      <c r="F11" s="7">
        <f t="shared" si="0"/>
        <v>58302.31319999999</v>
      </c>
    </row>
    <row r="12" spans="1:7" ht="54" customHeight="1">
      <c r="A12" s="20" t="s">
        <v>60</v>
      </c>
      <c r="B12" s="18" t="s">
        <v>61</v>
      </c>
      <c r="C12" s="7">
        <v>0.9375</v>
      </c>
      <c r="D12" s="4" t="s">
        <v>62</v>
      </c>
      <c r="E12" s="4">
        <v>65841.84</v>
      </c>
      <c r="F12" s="7">
        <f t="shared" si="0"/>
        <v>61726.724999999999</v>
      </c>
    </row>
    <row r="13" spans="1:7" ht="18.75">
      <c r="A13" s="9">
        <v>9</v>
      </c>
      <c r="B13" s="10" t="s">
        <v>22</v>
      </c>
      <c r="C13" s="7"/>
      <c r="D13" s="4"/>
      <c r="E13" s="4"/>
      <c r="F13" s="7"/>
    </row>
    <row r="14" spans="1:7">
      <c r="A14" s="9">
        <v>10</v>
      </c>
      <c r="B14" s="5" t="s">
        <v>45</v>
      </c>
      <c r="C14" s="7">
        <v>6.73</v>
      </c>
      <c r="D14" s="4" t="s">
        <v>14</v>
      </c>
      <c r="E14" s="4">
        <v>450.47</v>
      </c>
      <c r="F14" s="7">
        <f t="shared" si="0"/>
        <v>3031.6631000000002</v>
      </c>
    </row>
    <row r="15" spans="1:7">
      <c r="A15" s="9">
        <v>11</v>
      </c>
      <c r="B15" s="5" t="s">
        <v>46</v>
      </c>
      <c r="C15" s="7">
        <v>21.52</v>
      </c>
      <c r="D15" s="4" t="s">
        <v>14</v>
      </c>
      <c r="E15" s="4">
        <v>880.61</v>
      </c>
      <c r="F15" s="7">
        <f t="shared" si="0"/>
        <v>18950.727200000001</v>
      </c>
    </row>
    <row r="16" spans="1:7">
      <c r="A16" s="9">
        <v>12</v>
      </c>
      <c r="B16" s="5" t="s">
        <v>63</v>
      </c>
      <c r="C16" s="7">
        <v>35.4</v>
      </c>
      <c r="D16" s="4" t="s">
        <v>14</v>
      </c>
      <c r="E16" s="4">
        <v>764.29</v>
      </c>
      <c r="F16" s="7">
        <f t="shared" si="0"/>
        <v>27055.865999999998</v>
      </c>
    </row>
    <row r="17" spans="1:6">
      <c r="A17" s="9">
        <v>13</v>
      </c>
      <c r="B17" s="5" t="s">
        <v>48</v>
      </c>
      <c r="C17" s="7">
        <v>17.600000000000001</v>
      </c>
      <c r="D17" s="4" t="s">
        <v>14</v>
      </c>
      <c r="E17" s="4">
        <v>513.67999999999995</v>
      </c>
      <c r="F17" s="7">
        <f t="shared" si="0"/>
        <v>9040.768</v>
      </c>
    </row>
    <row r="18" spans="1:6">
      <c r="A18" s="9">
        <v>14</v>
      </c>
      <c r="B18" s="5" t="s">
        <v>64</v>
      </c>
      <c r="C18" s="7">
        <v>80.717995000000002</v>
      </c>
      <c r="D18" s="4" t="s">
        <v>14</v>
      </c>
      <c r="E18" s="4">
        <v>177.16</v>
      </c>
      <c r="F18" s="7">
        <f t="shared" si="0"/>
        <v>14299.999994199999</v>
      </c>
    </row>
    <row r="19" spans="1:6">
      <c r="A19" s="12"/>
      <c r="B19" s="34" t="s">
        <v>33</v>
      </c>
      <c r="C19" s="35"/>
      <c r="D19" s="35"/>
      <c r="E19" s="36"/>
      <c r="F19" s="13">
        <f>SUM(F5:F18)</f>
        <v>374544.85418375995</v>
      </c>
    </row>
    <row r="20" spans="1:6">
      <c r="A20" s="12"/>
      <c r="B20" s="34" t="s">
        <v>65</v>
      </c>
      <c r="C20" s="35"/>
      <c r="D20" s="35"/>
      <c r="E20" s="36"/>
      <c r="F20" s="13">
        <f>F19*12/100</f>
        <v>44945.382502051194</v>
      </c>
    </row>
    <row r="21" spans="1:6">
      <c r="A21" s="12"/>
      <c r="B21" s="34" t="s">
        <v>49</v>
      </c>
      <c r="C21" s="35"/>
      <c r="D21" s="35"/>
      <c r="E21" s="36"/>
      <c r="F21" s="13">
        <f>F19+F20</f>
        <v>419490.23668581113</v>
      </c>
    </row>
    <row r="22" spans="1:6">
      <c r="A22" s="12"/>
      <c r="B22" s="14"/>
      <c r="C22" s="14"/>
      <c r="D22" s="40" t="s">
        <v>92</v>
      </c>
      <c r="E22" s="41"/>
      <c r="F22" s="13"/>
    </row>
    <row r="23" spans="1:6" ht="41.25" customHeight="1">
      <c r="B23" s="28" t="s">
        <v>50</v>
      </c>
      <c r="C23" s="28"/>
      <c r="D23" s="28"/>
      <c r="E23" s="28"/>
      <c r="F23" s="28"/>
    </row>
  </sheetData>
  <mergeCells count="8">
    <mergeCell ref="B23:F23"/>
    <mergeCell ref="A1:F1"/>
    <mergeCell ref="A2:F2"/>
    <mergeCell ref="A3:F3"/>
    <mergeCell ref="B19:E19"/>
    <mergeCell ref="B20:E20"/>
    <mergeCell ref="B21:E21"/>
    <mergeCell ref="D22:E22"/>
  </mergeCells>
  <pageMargins left="0.28000000000000003" right="0.16" top="0.42" bottom="0.35" header="0.3" footer="0.19"/>
  <pageSetup orientation="portrait" verticalDpi="0" r:id="rId1"/>
</worksheet>
</file>

<file path=xl/worksheets/sheet7.xml><?xml version="1.0" encoding="utf-8"?>
<worksheet xmlns="http://schemas.openxmlformats.org/spreadsheetml/2006/main" xmlns:r="http://schemas.openxmlformats.org/officeDocument/2006/relationships">
  <dimension ref="A1:I21"/>
  <sheetViews>
    <sheetView workbookViewId="0">
      <selection activeCell="K7" sqref="K7"/>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0.75" customHeight="1">
      <c r="A3" s="33" t="s">
        <v>2</v>
      </c>
      <c r="B3" s="33"/>
      <c r="C3" s="33"/>
      <c r="D3" s="33"/>
      <c r="E3" s="33"/>
      <c r="F3" s="33"/>
      <c r="G3" s="33"/>
      <c r="H3" s="33"/>
      <c r="I3" s="2"/>
    </row>
    <row r="4" spans="1:9">
      <c r="A4" s="3" t="s">
        <v>3</v>
      </c>
      <c r="B4" s="3" t="s">
        <v>4</v>
      </c>
      <c r="C4" s="3" t="s">
        <v>5</v>
      </c>
      <c r="D4" s="3" t="s">
        <v>6</v>
      </c>
      <c r="E4" s="3" t="s">
        <v>7</v>
      </c>
      <c r="F4" s="3" t="s">
        <v>6</v>
      </c>
      <c r="G4" s="3" t="s">
        <v>8</v>
      </c>
      <c r="H4" s="3" t="s">
        <v>9</v>
      </c>
    </row>
    <row r="5" spans="1:9" ht="25.5">
      <c r="A5" s="4">
        <v>1</v>
      </c>
      <c r="B5" s="5" t="s">
        <v>10</v>
      </c>
      <c r="C5" s="5"/>
      <c r="D5" s="5"/>
      <c r="E5" s="4">
        <v>10</v>
      </c>
      <c r="F5" s="4" t="s">
        <v>11</v>
      </c>
      <c r="G5" s="4">
        <v>243.77</v>
      </c>
      <c r="H5" s="4">
        <f>G5*E5</f>
        <v>2437.7000000000003</v>
      </c>
    </row>
    <row r="6" spans="1:9" ht="114.75">
      <c r="A6" s="6" t="s">
        <v>12</v>
      </c>
      <c r="B6" s="5" t="s">
        <v>13</v>
      </c>
      <c r="C6" s="7">
        <v>57.83</v>
      </c>
      <c r="D6" s="4" t="s">
        <v>14</v>
      </c>
      <c r="E6" s="4">
        <v>70.8</v>
      </c>
      <c r="F6" s="4" t="s">
        <v>14</v>
      </c>
      <c r="G6" s="4">
        <v>120.53</v>
      </c>
      <c r="H6" s="4">
        <f t="shared" ref="H6:H15" si="0">G6*E6</f>
        <v>8533.5239999999994</v>
      </c>
    </row>
    <row r="7" spans="1:9" ht="89.25">
      <c r="A7" s="6" t="s">
        <v>15</v>
      </c>
      <c r="B7" s="8" t="s">
        <v>16</v>
      </c>
      <c r="C7" s="7">
        <v>23.02</v>
      </c>
      <c r="D7" s="4" t="s">
        <v>17</v>
      </c>
      <c r="E7" s="4">
        <v>35.4</v>
      </c>
      <c r="F7" s="4" t="s">
        <v>17</v>
      </c>
      <c r="G7" s="4">
        <v>223.65</v>
      </c>
      <c r="H7" s="4">
        <f t="shared" si="0"/>
        <v>7917.21</v>
      </c>
    </row>
    <row r="8" spans="1:9" ht="63.75">
      <c r="A8" s="6" t="s">
        <v>18</v>
      </c>
      <c r="B8" s="5" t="s">
        <v>19</v>
      </c>
      <c r="C8" s="7">
        <v>38.36</v>
      </c>
      <c r="D8" s="4" t="s">
        <v>17</v>
      </c>
      <c r="E8" s="4">
        <v>58.948500000000003</v>
      </c>
      <c r="F8" s="4" t="s">
        <v>17</v>
      </c>
      <c r="G8" s="4">
        <v>1149.1199999999999</v>
      </c>
      <c r="H8" s="4">
        <f t="shared" si="0"/>
        <v>67738.900320000001</v>
      </c>
    </row>
    <row r="9" spans="1:9" ht="102">
      <c r="A9" s="6" t="s">
        <v>20</v>
      </c>
      <c r="B9" s="5" t="s">
        <v>21</v>
      </c>
      <c r="C9" s="7">
        <v>35.409999999999997</v>
      </c>
      <c r="D9" s="4" t="s">
        <v>17</v>
      </c>
      <c r="E9" s="4">
        <v>70.8</v>
      </c>
      <c r="F9" s="4" t="s">
        <v>17</v>
      </c>
      <c r="G9" s="4">
        <v>5829</v>
      </c>
      <c r="H9" s="4">
        <f t="shared" si="0"/>
        <v>412693.2</v>
      </c>
    </row>
    <row r="10" spans="1:9" ht="18.75">
      <c r="A10" s="9">
        <v>6</v>
      </c>
      <c r="B10" s="10" t="s">
        <v>22</v>
      </c>
      <c r="C10" s="7"/>
      <c r="D10" s="4"/>
      <c r="E10" s="4"/>
      <c r="F10" s="4"/>
      <c r="G10" s="4"/>
      <c r="H10" s="4"/>
    </row>
    <row r="11" spans="1:9" ht="15.75">
      <c r="A11" s="6" t="s">
        <v>23</v>
      </c>
      <c r="B11" s="5" t="s">
        <v>24</v>
      </c>
      <c r="C11" s="7">
        <v>23.02</v>
      </c>
      <c r="D11" s="4" t="s">
        <v>17</v>
      </c>
      <c r="E11" s="4">
        <v>35.4</v>
      </c>
      <c r="F11" s="4" t="s">
        <v>17</v>
      </c>
      <c r="G11" s="4">
        <v>482.08</v>
      </c>
      <c r="H11" s="11">
        <f t="shared" si="0"/>
        <v>17065.631999999998</v>
      </c>
    </row>
    <row r="12" spans="1:9" ht="15.75">
      <c r="A12" s="6" t="s">
        <v>25</v>
      </c>
      <c r="B12" s="5" t="s">
        <v>26</v>
      </c>
      <c r="C12" s="7">
        <v>15.23</v>
      </c>
      <c r="D12" s="4" t="s">
        <v>17</v>
      </c>
      <c r="E12" s="4">
        <v>30.44</v>
      </c>
      <c r="F12" s="4" t="s">
        <v>17</v>
      </c>
      <c r="G12" s="4">
        <v>813.82</v>
      </c>
      <c r="H12" s="11">
        <f t="shared" si="0"/>
        <v>24772.680800000002</v>
      </c>
    </row>
    <row r="13" spans="1:9" ht="15.75">
      <c r="A13" s="6" t="s">
        <v>27</v>
      </c>
      <c r="B13" s="5" t="s">
        <v>28</v>
      </c>
      <c r="C13" s="7">
        <v>38.36</v>
      </c>
      <c r="D13" s="4" t="s">
        <v>17</v>
      </c>
      <c r="E13" s="4">
        <v>59</v>
      </c>
      <c r="F13" s="4" t="s">
        <v>17</v>
      </c>
      <c r="G13" s="4">
        <v>666.28</v>
      </c>
      <c r="H13" s="11">
        <f t="shared" si="0"/>
        <v>39310.519999999997</v>
      </c>
    </row>
    <row r="14" spans="1:9" ht="15.75">
      <c r="A14" s="6" t="s">
        <v>29</v>
      </c>
      <c r="B14" s="5" t="s">
        <v>30</v>
      </c>
      <c r="C14" s="7">
        <v>30.45</v>
      </c>
      <c r="D14" s="4" t="s">
        <v>17</v>
      </c>
      <c r="E14" s="4">
        <v>60.88</v>
      </c>
      <c r="F14" s="4" t="s">
        <v>17</v>
      </c>
      <c r="G14" s="4">
        <v>434.66</v>
      </c>
      <c r="H14" s="11">
        <f t="shared" si="0"/>
        <v>26462.100800000004</v>
      </c>
    </row>
    <row r="15" spans="1:9" ht="15.75">
      <c r="A15" s="6" t="s">
        <v>31</v>
      </c>
      <c r="B15" s="5" t="s">
        <v>32</v>
      </c>
      <c r="C15" s="7">
        <v>57.83</v>
      </c>
      <c r="D15" s="4" t="s">
        <v>17</v>
      </c>
      <c r="E15" s="4">
        <v>70.8</v>
      </c>
      <c r="F15" s="4" t="s">
        <v>17</v>
      </c>
      <c r="G15" s="4">
        <v>177.16</v>
      </c>
      <c r="H15" s="11">
        <f t="shared" si="0"/>
        <v>12542.928</v>
      </c>
    </row>
    <row r="16" spans="1:9">
      <c r="A16" s="12"/>
      <c r="B16" s="34" t="s">
        <v>33</v>
      </c>
      <c r="C16" s="35"/>
      <c r="D16" s="35"/>
      <c r="E16" s="35"/>
      <c r="F16" s="35"/>
      <c r="G16" s="36"/>
      <c r="H16" s="13">
        <f>SUM(H5:H15)</f>
        <v>619474.39591999992</v>
      </c>
    </row>
    <row r="17" spans="1:8">
      <c r="A17" s="12"/>
      <c r="B17" s="14"/>
      <c r="C17" s="14"/>
      <c r="D17" s="14"/>
      <c r="E17" s="38" t="s">
        <v>34</v>
      </c>
      <c r="F17" s="38"/>
      <c r="G17" s="38"/>
      <c r="H17" s="13">
        <f>H16*12/100</f>
        <v>74336.927510399983</v>
      </c>
    </row>
    <row r="18" spans="1:8">
      <c r="A18" s="12"/>
      <c r="B18" s="14"/>
      <c r="C18" s="14"/>
      <c r="D18" s="14"/>
      <c r="E18" s="38" t="s">
        <v>35</v>
      </c>
      <c r="F18" s="38"/>
      <c r="G18" s="38"/>
      <c r="H18" s="13">
        <f>H16+H17</f>
        <v>693811.32343039988</v>
      </c>
    </row>
    <row r="19" spans="1:8">
      <c r="A19" s="15"/>
      <c r="B19" s="16"/>
      <c r="C19" s="16"/>
      <c r="D19" s="16"/>
      <c r="E19" s="16"/>
      <c r="F19" s="16"/>
      <c r="G19" s="16"/>
      <c r="H19" s="17"/>
    </row>
    <row r="20" spans="1:8">
      <c r="A20" s="15"/>
      <c r="B20" s="16"/>
      <c r="C20" s="16"/>
      <c r="D20" s="16"/>
      <c r="E20" s="16"/>
      <c r="F20" s="37" t="s">
        <v>92</v>
      </c>
      <c r="G20" s="37"/>
      <c r="H20" s="17"/>
    </row>
    <row r="21" spans="1:8" ht="50.25" customHeight="1">
      <c r="A21" s="15"/>
      <c r="B21" s="28" t="s">
        <v>36</v>
      </c>
      <c r="C21" s="28"/>
      <c r="D21" s="28"/>
      <c r="E21" s="28"/>
      <c r="F21" s="28"/>
      <c r="G21" s="28"/>
      <c r="H21" s="28"/>
    </row>
  </sheetData>
  <mergeCells count="8">
    <mergeCell ref="B21:H21"/>
    <mergeCell ref="A1:H1"/>
    <mergeCell ref="A2:H2"/>
    <mergeCell ref="A3:H3"/>
    <mergeCell ref="B16:G16"/>
    <mergeCell ref="E17:G17"/>
    <mergeCell ref="E18:G18"/>
    <mergeCell ref="F20:G20"/>
  </mergeCells>
  <pageMargins left="0.26" right="0.32" top="0.49" bottom="0.54" header="0.3" footer="0.25"/>
  <pageSetup orientation="portrait" verticalDpi="0" r:id="rId1"/>
</worksheet>
</file>

<file path=xl/worksheets/sheet8.xml><?xml version="1.0" encoding="utf-8"?>
<worksheet xmlns="http://schemas.openxmlformats.org/spreadsheetml/2006/main" xmlns:r="http://schemas.openxmlformats.org/officeDocument/2006/relationships">
  <dimension ref="A1:I23"/>
  <sheetViews>
    <sheetView tabSelected="1" workbookViewId="0">
      <selection activeCell="B5" sqref="B5"/>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0.75" customHeight="1">
      <c r="A3" s="33" t="s">
        <v>69</v>
      </c>
      <c r="B3" s="33"/>
      <c r="C3" s="33"/>
      <c r="D3" s="33"/>
      <c r="E3" s="33"/>
      <c r="F3" s="33"/>
      <c r="G3" s="33"/>
      <c r="H3" s="33"/>
      <c r="I3" s="2"/>
    </row>
    <row r="4" spans="1:9">
      <c r="A4" s="3" t="s">
        <v>3</v>
      </c>
      <c r="B4" s="3" t="s">
        <v>4</v>
      </c>
      <c r="C4" s="3" t="s">
        <v>5</v>
      </c>
      <c r="D4" s="3" t="s">
        <v>6</v>
      </c>
      <c r="E4" s="3" t="s">
        <v>7</v>
      </c>
      <c r="F4" s="3" t="s">
        <v>6</v>
      </c>
      <c r="G4" s="3" t="s">
        <v>8</v>
      </c>
      <c r="H4" s="3" t="s">
        <v>9</v>
      </c>
    </row>
    <row r="5" spans="1:9" ht="25.5">
      <c r="A5" s="4">
        <v>1</v>
      </c>
      <c r="B5" s="5" t="s">
        <v>70</v>
      </c>
      <c r="C5" s="5"/>
      <c r="D5" s="5"/>
      <c r="E5" s="4">
        <v>1</v>
      </c>
      <c r="F5" s="4" t="s">
        <v>11</v>
      </c>
      <c r="G5" s="4">
        <v>261.12200000000001</v>
      </c>
      <c r="H5" s="4">
        <f>G5*E5</f>
        <v>261.12200000000001</v>
      </c>
    </row>
    <row r="6" spans="1:9" ht="114.75">
      <c r="A6" s="6" t="s">
        <v>12</v>
      </c>
      <c r="B6" s="5" t="s">
        <v>13</v>
      </c>
      <c r="C6" s="7">
        <v>57.83</v>
      </c>
      <c r="D6" s="4" t="s">
        <v>14</v>
      </c>
      <c r="E6" s="4">
        <v>12.74</v>
      </c>
      <c r="F6" s="4" t="s">
        <v>14</v>
      </c>
      <c r="G6" s="4">
        <v>120.53</v>
      </c>
      <c r="H6" s="4">
        <f t="shared" ref="H6:H15" si="0">G6*E6</f>
        <v>1535.5522000000001</v>
      </c>
    </row>
    <row r="7" spans="1:9" ht="89.25">
      <c r="A7" s="6" t="s">
        <v>15</v>
      </c>
      <c r="B7" s="8" t="s">
        <v>16</v>
      </c>
      <c r="C7" s="7">
        <v>23.02</v>
      </c>
      <c r="D7" s="4" t="s">
        <v>17</v>
      </c>
      <c r="E7" s="4">
        <v>15.29</v>
      </c>
      <c r="F7" s="4" t="s">
        <v>17</v>
      </c>
      <c r="G7" s="4">
        <v>223.35</v>
      </c>
      <c r="H7" s="4">
        <f t="shared" si="0"/>
        <v>3415.0214999999998</v>
      </c>
    </row>
    <row r="8" spans="1:9" ht="63.75">
      <c r="A8" s="6" t="s">
        <v>18</v>
      </c>
      <c r="B8" s="5" t="s">
        <v>19</v>
      </c>
      <c r="C8" s="7">
        <v>38.36</v>
      </c>
      <c r="D8" s="4" t="s">
        <v>17</v>
      </c>
      <c r="E8" s="4">
        <v>25.49</v>
      </c>
      <c r="F8" s="4" t="s">
        <v>17</v>
      </c>
      <c r="G8" s="4">
        <v>1149.1199999999999</v>
      </c>
      <c r="H8" s="4">
        <f t="shared" si="0"/>
        <v>29291.068799999994</v>
      </c>
    </row>
    <row r="9" spans="1:9" ht="102">
      <c r="A9" s="6" t="s">
        <v>20</v>
      </c>
      <c r="B9" s="5" t="s">
        <v>21</v>
      </c>
      <c r="C9" s="7">
        <v>35.409999999999997</v>
      </c>
      <c r="D9" s="4" t="s">
        <v>17</v>
      </c>
      <c r="E9" s="4">
        <v>25.49</v>
      </c>
      <c r="F9" s="4" t="s">
        <v>17</v>
      </c>
      <c r="G9" s="4">
        <v>5829</v>
      </c>
      <c r="H9" s="4">
        <f t="shared" si="0"/>
        <v>148581.21</v>
      </c>
    </row>
    <row r="10" spans="1:9" ht="18.75">
      <c r="A10" s="9">
        <v>6</v>
      </c>
      <c r="B10" s="10" t="s">
        <v>22</v>
      </c>
      <c r="C10" s="7"/>
      <c r="D10" s="4"/>
      <c r="E10" s="4"/>
      <c r="F10" s="4"/>
      <c r="G10" s="4"/>
      <c r="H10" s="4"/>
    </row>
    <row r="11" spans="1:9" ht="15.75">
      <c r="A11" s="6" t="s">
        <v>23</v>
      </c>
      <c r="B11" s="5" t="s">
        <v>71</v>
      </c>
      <c r="C11" s="7">
        <v>23.02</v>
      </c>
      <c r="D11" s="4" t="s">
        <v>17</v>
      </c>
      <c r="E11" s="4">
        <v>15.29</v>
      </c>
      <c r="F11" s="4" t="s">
        <v>17</v>
      </c>
      <c r="G11" s="4">
        <v>482.08</v>
      </c>
      <c r="H11" s="11">
        <f t="shared" si="0"/>
        <v>7371.0031999999992</v>
      </c>
    </row>
    <row r="12" spans="1:9" ht="15.75">
      <c r="A12" s="6" t="s">
        <v>25</v>
      </c>
      <c r="B12" s="5" t="s">
        <v>26</v>
      </c>
      <c r="C12" s="7">
        <v>15.23</v>
      </c>
      <c r="D12" s="4" t="s">
        <v>17</v>
      </c>
      <c r="E12" s="4">
        <v>10.96</v>
      </c>
      <c r="F12" s="4" t="s">
        <v>17</v>
      </c>
      <c r="G12" s="4">
        <v>813.85</v>
      </c>
      <c r="H12" s="11">
        <f t="shared" si="0"/>
        <v>8919.7960000000003</v>
      </c>
    </row>
    <row r="13" spans="1:9" ht="15.75">
      <c r="A13" s="6" t="s">
        <v>27</v>
      </c>
      <c r="B13" s="5" t="s">
        <v>72</v>
      </c>
      <c r="C13" s="7">
        <v>38.36</v>
      </c>
      <c r="D13" s="4" t="s">
        <v>17</v>
      </c>
      <c r="E13" s="4">
        <v>25.49</v>
      </c>
      <c r="F13" s="4" t="s">
        <v>17</v>
      </c>
      <c r="G13" s="4">
        <v>752.51</v>
      </c>
      <c r="H13" s="11">
        <f t="shared" si="0"/>
        <v>19181.479899999998</v>
      </c>
    </row>
    <row r="14" spans="1:9" ht="15.75">
      <c r="A14" s="6" t="s">
        <v>29</v>
      </c>
      <c r="B14" s="5" t="s">
        <v>73</v>
      </c>
      <c r="C14" s="7">
        <v>30.45</v>
      </c>
      <c r="D14" s="4" t="s">
        <v>17</v>
      </c>
      <c r="E14" s="4">
        <v>21.92</v>
      </c>
      <c r="F14" s="4" t="s">
        <v>17</v>
      </c>
      <c r="G14" s="4">
        <v>434.67</v>
      </c>
      <c r="H14" s="11">
        <f t="shared" si="0"/>
        <v>9527.9664000000012</v>
      </c>
    </row>
    <row r="15" spans="1:9" ht="15.75">
      <c r="A15" s="6" t="s">
        <v>31</v>
      </c>
      <c r="B15" s="5" t="s">
        <v>32</v>
      </c>
      <c r="C15" s="7">
        <v>57.83</v>
      </c>
      <c r="D15" s="4" t="s">
        <v>17</v>
      </c>
      <c r="E15" s="4">
        <v>12.74</v>
      </c>
      <c r="F15" s="4" t="s">
        <v>17</v>
      </c>
      <c r="G15" s="4">
        <v>177.16</v>
      </c>
      <c r="H15" s="11">
        <f t="shared" si="0"/>
        <v>2257.0183999999999</v>
      </c>
    </row>
    <row r="16" spans="1:9">
      <c r="A16" s="12"/>
      <c r="B16" s="34" t="s">
        <v>33</v>
      </c>
      <c r="C16" s="35"/>
      <c r="D16" s="35"/>
      <c r="E16" s="35"/>
      <c r="F16" s="35"/>
      <c r="G16" s="36"/>
      <c r="H16" s="13">
        <f>SUM(H5:H15)</f>
        <v>230341.2384</v>
      </c>
    </row>
    <row r="17" spans="1:8">
      <c r="A17" s="12"/>
      <c r="B17" s="14"/>
      <c r="C17" s="14"/>
      <c r="D17" s="14"/>
      <c r="E17" s="38" t="s">
        <v>34</v>
      </c>
      <c r="F17" s="38"/>
      <c r="G17" s="38"/>
      <c r="H17" s="13">
        <f>H16*12/100</f>
        <v>27640.948607999999</v>
      </c>
    </row>
    <row r="18" spans="1:8">
      <c r="A18" s="12"/>
      <c r="B18" s="14"/>
      <c r="C18" s="14"/>
      <c r="D18" s="14"/>
      <c r="E18" s="38" t="s">
        <v>35</v>
      </c>
      <c r="F18" s="38"/>
      <c r="G18" s="38"/>
      <c r="H18" s="13">
        <f>H16+H17</f>
        <v>257982.18700800001</v>
      </c>
    </row>
    <row r="19" spans="1:8">
      <c r="A19" s="21"/>
      <c r="B19" s="14"/>
      <c r="C19" s="14"/>
      <c r="D19" s="14"/>
      <c r="E19" s="34" t="s">
        <v>68</v>
      </c>
      <c r="F19" s="35"/>
      <c r="G19" s="36"/>
      <c r="H19" s="13">
        <v>257982</v>
      </c>
    </row>
    <row r="20" spans="1:8">
      <c r="A20" s="15"/>
      <c r="B20" s="16"/>
      <c r="C20" s="16"/>
      <c r="D20" s="16"/>
      <c r="E20" s="16"/>
      <c r="F20" s="16"/>
      <c r="G20" s="16"/>
      <c r="H20" s="17"/>
    </row>
    <row r="21" spans="1:8">
      <c r="A21" s="15"/>
      <c r="B21" s="16"/>
      <c r="C21" s="16"/>
      <c r="D21" s="16"/>
      <c r="E21" s="16"/>
      <c r="F21" s="37" t="s">
        <v>92</v>
      </c>
      <c r="G21" s="37"/>
      <c r="H21" s="17"/>
    </row>
    <row r="22" spans="1:8">
      <c r="A22" s="15"/>
      <c r="B22" s="16"/>
      <c r="C22" s="16"/>
      <c r="D22" s="16"/>
      <c r="E22" s="16"/>
      <c r="F22" s="16"/>
      <c r="G22" s="16"/>
      <c r="H22" s="17"/>
    </row>
    <row r="23" spans="1:8" ht="50.25" customHeight="1">
      <c r="A23" s="15"/>
      <c r="B23" s="28" t="s">
        <v>36</v>
      </c>
      <c r="C23" s="28"/>
      <c r="D23" s="28"/>
      <c r="E23" s="28"/>
      <c r="F23" s="28"/>
      <c r="G23" s="28"/>
      <c r="H23" s="28"/>
    </row>
  </sheetData>
  <mergeCells count="9">
    <mergeCell ref="E19:G19"/>
    <mergeCell ref="B23:H23"/>
    <mergeCell ref="A1:H1"/>
    <mergeCell ref="A2:H2"/>
    <mergeCell ref="A3:H3"/>
    <mergeCell ref="B16:G16"/>
    <mergeCell ref="E17:G17"/>
    <mergeCell ref="E18:G18"/>
    <mergeCell ref="F21:G21"/>
  </mergeCells>
  <pageMargins left="0.32" right="0.16" top="0.4" bottom="0.42" header="0.3" footer="0.17"/>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Scheme NO-01</vt:lpstr>
      <vt:lpstr>Scheme No-02</vt:lpstr>
      <vt:lpstr>Scheme No-03</vt:lpstr>
      <vt:lpstr>Scheme No-04</vt:lpstr>
      <vt:lpstr>Scheme No-05</vt:lpstr>
      <vt:lpstr>Scheme NO-06</vt:lpstr>
      <vt:lpstr>Scheme No-07</vt:lpstr>
      <vt:lpstr>Scheme No-08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2018-12-21T12:28:40Z</cp:lastPrinted>
  <dcterms:created xsi:type="dcterms:W3CDTF">2018-12-21T12:09:29Z</dcterms:created>
  <dcterms:modified xsi:type="dcterms:W3CDTF">2018-12-22T05:23:28Z</dcterms:modified>
</cp:coreProperties>
</file>