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tabRatio="656"/>
  </bookViews>
  <sheets>
    <sheet name="Sheet-01" sheetId="1" r:id="rId1"/>
    <sheet name="Shee-02" sheetId="6" r:id="rId2"/>
    <sheet name="Sheet-03" sheetId="7" r:id="rId3"/>
    <sheet name="Sheet-04" sheetId="2" r:id="rId4"/>
    <sheet name="Sheet-05" sheetId="4" r:id="rId5"/>
  </sheets>
  <calcPr calcId="124519"/>
</workbook>
</file>

<file path=xl/calcChain.xml><?xml version="1.0" encoding="utf-8"?>
<calcChain xmlns="http://schemas.openxmlformats.org/spreadsheetml/2006/main">
  <c r="H24" i="2"/>
  <c r="H25" s="1"/>
  <c r="H23"/>
  <c r="F11" i="7"/>
  <c r="F12" s="1"/>
  <c r="H26" i="2" l="1"/>
  <c r="F13" i="7"/>
  <c r="F14" s="1"/>
  <c r="F6"/>
  <c r="F7"/>
  <c r="F8"/>
  <c r="F9"/>
  <c r="F5"/>
  <c r="F6" i="6"/>
  <c r="F7"/>
  <c r="F8"/>
  <c r="F9"/>
  <c r="F10"/>
  <c r="F11"/>
  <c r="F12"/>
  <c r="F13"/>
  <c r="F14"/>
  <c r="F15"/>
  <c r="F16"/>
  <c r="F5"/>
  <c r="F10" i="7" l="1"/>
  <c r="F17" i="6"/>
  <c r="H6" i="4" l="1"/>
  <c r="H7"/>
  <c r="H8"/>
  <c r="H9"/>
  <c r="H10"/>
  <c r="H11"/>
  <c r="H12"/>
  <c r="H13"/>
  <c r="H14"/>
  <c r="H15"/>
  <c r="H16"/>
  <c r="H17"/>
  <c r="H18"/>
  <c r="H5" l="1"/>
  <c r="H19" s="1"/>
  <c r="H5" i="2"/>
  <c r="H6"/>
  <c r="H7"/>
  <c r="H8"/>
  <c r="H9"/>
  <c r="H10"/>
  <c r="H11"/>
  <c r="H12"/>
  <c r="H13"/>
  <c r="H14"/>
  <c r="H15"/>
  <c r="H16"/>
  <c r="H17"/>
  <c r="H18"/>
  <c r="H19"/>
  <c r="H20"/>
  <c r="H21"/>
  <c r="H4"/>
  <c r="F16"/>
  <c r="D5"/>
  <c r="H20" i="4" l="1"/>
  <c r="H21" s="1"/>
  <c r="H22" i="2"/>
  <c r="H22" i="4" l="1"/>
  <c r="H23" s="1"/>
  <c r="F6" i="1"/>
  <c r="F7"/>
  <c r="F8"/>
  <c r="F9"/>
  <c r="F10"/>
  <c r="F5"/>
  <c r="F11" l="1"/>
</calcChain>
</file>

<file path=xl/sharedStrings.xml><?xml version="1.0" encoding="utf-8"?>
<sst xmlns="http://schemas.openxmlformats.org/spreadsheetml/2006/main" count="222" uniqueCount="109">
  <si>
    <t>RANCHI MUNICIPAL CORPORATION, RANCHI</t>
  </si>
  <si>
    <t xml:space="preserve">BILL OF QUANTITY </t>
  </si>
  <si>
    <t>Sl. No.</t>
  </si>
  <si>
    <t>Items of work</t>
  </si>
  <si>
    <t>Qnty.</t>
  </si>
  <si>
    <t>Unit</t>
  </si>
  <si>
    <t>Rate</t>
  </si>
  <si>
    <t>Amount</t>
  </si>
  <si>
    <t>Providing labour for cleaning of site as per specification and direction E/I.</t>
  </si>
  <si>
    <t>Each</t>
  </si>
  <si>
    <t xml:space="preserve">Centring and shuttering including strutting ,propping etc and removal of form from Foundations,footings,base of column etc </t>
  </si>
  <si>
    <t>M2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</si>
  <si>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</si>
  <si>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</si>
  <si>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Carriage of materials</t>
  </si>
  <si>
    <t>i</t>
  </si>
  <si>
    <t xml:space="preserve"> Sand with lead of 49  km</t>
  </si>
  <si>
    <t>M3</t>
  </si>
  <si>
    <t>ii</t>
  </si>
  <si>
    <t>Stone chips with lead of 22 km</t>
  </si>
  <si>
    <t>TOTAL</t>
  </si>
  <si>
    <t>Executive Engineer                                                                                Ranchi Municipal Corporation                                                                                      Ranchi</t>
  </si>
  <si>
    <r>
      <t>Name of Work :-</t>
    </r>
    <r>
      <rPr>
        <b/>
        <sz val="14"/>
        <color theme="1"/>
        <rFont val="Kruti Dev 010"/>
      </rPr>
      <t xml:space="preserve">lsUVªy LVªhV ?kks"k dEikm.M esa ih0 lh0 lh0 iFk dk fuekZ.k dk;ZA </t>
    </r>
  </si>
  <si>
    <t>2
5.3.2</t>
  </si>
  <si>
    <t xml:space="preserve">3
5.3.17.1
</t>
  </si>
  <si>
    <t>SL.NO.</t>
  </si>
  <si>
    <t>ITEMS OF WORK</t>
  </si>
  <si>
    <t>AMOUNT</t>
  </si>
  <si>
    <t>Qty.</t>
  </si>
  <si>
    <t>UNIT</t>
  </si>
  <si>
    <t>RATE</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</si>
  <si>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</si>
  <si>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</si>
  <si>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</si>
  <si>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</si>
  <si>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4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</si>
  <si>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</si>
  <si>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5. 
5.3.1.2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</si>
  <si>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</si>
  <si>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m3</t>
  </si>
  <si>
    <t>6                5.2.34</t>
  </si>
  <si>
    <t>Providing rough dressed course stone masonry in cement mortar (1:4) in foundation and plinth with hammer dressed stone ……………………………. all complete as per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</si>
  <si>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</si>
  <si>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</si>
  <si>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Per M2</t>
  </si>
  <si>
    <t>8
5.330</t>
  </si>
  <si>
    <t>Providing  R.C.C. M-200 with nominal mix of (1:1.5:3) in slab of desired size with approved quality of stone chips and clean coarse sand of F.M. 2.5 to 3 excluding cost of shuttering finishing and  reinforcement all complete as per building specifications and direction of E/I.</t>
  </si>
  <si>
    <t>9
5.5.5</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</si>
  <si>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</si>
  <si>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</si>
  <si>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</si>
  <si>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Coarse sand 14 KM</t>
  </si>
  <si>
    <t>sand 49  KM</t>
  </si>
  <si>
    <t>iii</t>
  </si>
  <si>
    <t>Stone chips 22 KM</t>
  </si>
  <si>
    <t>Per M3</t>
  </si>
  <si>
    <t>iv</t>
  </si>
  <si>
    <t>Stone boulder 36  KM</t>
  </si>
  <si>
    <t>v</t>
  </si>
  <si>
    <t>Earth 01 KM</t>
  </si>
  <si>
    <r>
      <t>Name of Scheme :-</t>
    </r>
    <r>
      <rPr>
        <b/>
        <sz val="12"/>
        <rFont val="Kruti Dev 010"/>
      </rPr>
      <t xml:space="preserve">f'ko 'kfDRk uxj esa ukyh dk fuekZZ.k dk;ZA </t>
    </r>
  </si>
  <si>
    <t>10.
5.5.30</t>
  </si>
  <si>
    <t>Supplying and Fixing M.S Grill made of 20 x 6mm M.S Flats or 16mm Square bar fitted-----do------------------------------</t>
  </si>
  <si>
    <t>kg</t>
  </si>
  <si>
    <t xml:space="preserve">11.
5.3.17.1
</t>
  </si>
  <si>
    <t>Earth (lead 01 KM)</t>
  </si>
  <si>
    <t>Earth Work Excavation for structure as per technical specification clause 305.1 including setting out ,construction of shoring and brading in foundation trenches complete as per drawing and Technical specification.</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</si>
  <si>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</si>
  <si>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</si>
  <si>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Providing RCC-M200 with nominal mix of (1:1.5:3) in foundation and plinth with approved quality of stone --do--all   complete as per drawing and Technical specification. .</t>
  </si>
  <si>
    <t xml:space="preserve"> Sand with lead of 47 km</t>
  </si>
  <si>
    <t>Local Sand with lead of 16 km</t>
  </si>
  <si>
    <t>Stone Boulder with lead of 34 km</t>
  </si>
  <si>
    <t>Stone chips with lead of 20 km</t>
  </si>
  <si>
    <t xml:space="preserve">2
5.1.1 
+
5.1.2   </t>
  </si>
  <si>
    <t>Qnty-2</t>
  </si>
  <si>
    <t>4
5.6.8</t>
  </si>
  <si>
    <t>GST (12%)</t>
  </si>
  <si>
    <t>L. CESS (1%)</t>
  </si>
  <si>
    <r>
      <t>Name of Work :-</t>
    </r>
    <r>
      <rPr>
        <b/>
        <sz val="14"/>
        <color theme="1"/>
        <rFont val="Kruti Dev 010"/>
      </rPr>
      <t xml:space="preserve">ekSlhckM+h esa rhu vn~n vkj0 lh0 lh0 dyHkVZ dk fuekZ.k dk;ZA </t>
    </r>
  </si>
  <si>
    <t>6
5.3.10</t>
  </si>
  <si>
    <t>7
5.330</t>
  </si>
  <si>
    <t xml:space="preserve">8
5.5.5
(b) </t>
  </si>
  <si>
    <t xml:space="preserve">9
5.3.17.1
</t>
  </si>
  <si>
    <t>Say  Rs.</t>
  </si>
  <si>
    <t>Name of Work :- Construction of PCC Road at Alkapuri from Punmali Shop to Mahesh Soni House.</t>
  </si>
  <si>
    <t>Labour for cleaning the work site before and after work etc.</t>
  </si>
  <si>
    <t xml:space="preserve">2.
5.10.2
</t>
  </si>
  <si>
    <t xml:space="preserve">Dismemtling of PCC work ---------do-------------as per specification and direction of E/I. </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</si>
  <si>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</si>
  <si>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</si>
  <si>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</si>
  <si>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</si>
  <si>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</si>
  <si>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</si>
  <si>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</si>
  <si>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</si>
  <si>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Carriage of Materials</t>
  </si>
  <si>
    <t xml:space="preserve"> Local Sand 14 KM </t>
  </si>
  <si>
    <t xml:space="preserve">Sand 49 KM </t>
  </si>
  <si>
    <t>Stone Boulder 36 km</t>
  </si>
  <si>
    <t>Stone Chips  (lead 22 KM)</t>
  </si>
  <si>
    <t>Earth ( Lead upto 1 K.M )</t>
  </si>
  <si>
    <t>Total</t>
  </si>
  <si>
    <t xml:space="preserve">                                                                                                  Excutive Engineer 
                                                                                                         Ranchi Municipal Corporation
                                                                                                         Ranchi</t>
  </si>
  <si>
    <t>Name of Work :- Construction of PCC Road at Indrapuri Road no-12 from deonandan sharma sharma house to Parasnath Sahay house.</t>
  </si>
  <si>
    <t>1
5.3.2.1</t>
  </si>
  <si>
    <t>Cetring and shutrering inucludig Propping etc. and Removed of form foundation footing base.</t>
  </si>
  <si>
    <t>m2</t>
  </si>
</sst>
</file>

<file path=xl/styles.xml><?xml version="1.0" encoding="utf-8"?>
<styleSheet xmlns="http://schemas.openxmlformats.org/spreadsheetml/2006/main">
  <numFmts count="2">
    <numFmt numFmtId="43" formatCode="_(* #,##0.00_);_(* \(#,##0.00\);_(* &quot;-&quot;??_);_(@_)"/>
    <numFmt numFmtId="164" formatCode="0.0"/>
  </numFmts>
  <fonts count="29">
    <font>
      <sz val="11"/>
      <color theme="1"/>
      <name val="Calibri"/>
      <family val="2"/>
      <scheme val="minor"/>
    </font>
    <font>
      <b/>
      <sz val="11"/>
      <color theme="1"/>
      <name val="Calibri"/>
      <family val="2"/>
      <scheme val="minor"/>
    </font>
    <font>
      <b/>
      <sz val="14"/>
      <color theme="1"/>
      <name val="Calibri"/>
      <family val="2"/>
      <scheme val="minor"/>
    </font>
    <font>
      <b/>
      <sz val="14"/>
      <color theme="1"/>
      <name val="Kruti Dev 010"/>
    </font>
    <font>
      <b/>
      <sz val="11"/>
      <color theme="1"/>
      <name val="Century"/>
      <family val="1"/>
    </font>
    <font>
      <b/>
      <sz val="11"/>
      <color rgb="FF000000"/>
      <name val="Calibri"/>
      <family val="2"/>
      <scheme val="minor"/>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6"/>
      <color theme="1"/>
      <name val="Calibri"/>
      <family val="2"/>
      <scheme val="minor"/>
    </font>
    <font>
      <b/>
      <sz val="12"/>
      <name val="Times New Roman"/>
      <family val="1"/>
    </font>
    <font>
      <b/>
      <sz val="12"/>
      <name val="Kruti Dev 010"/>
    </font>
    <font>
      <sz val="9"/>
      <color theme="1"/>
      <name val="Times New Roman"/>
      <family val="1"/>
    </font>
    <font>
      <sz val="9"/>
      <color theme="1"/>
      <name val="Century"/>
      <family val="1"/>
    </font>
    <font>
      <sz val="10"/>
      <color theme="1"/>
      <name val="Century"/>
      <family val="1"/>
    </font>
    <font>
      <b/>
      <sz val="10"/>
      <color theme="1"/>
      <name val="Century"/>
      <family val="1"/>
    </font>
    <font>
      <b/>
      <sz val="8"/>
      <color theme="1"/>
      <name val="Century"/>
      <family val="1"/>
    </font>
    <font>
      <sz val="8"/>
      <name val="Century"/>
      <family val="1"/>
    </font>
    <font>
      <b/>
      <sz val="11"/>
      <name val="Calibri"/>
      <family val="2"/>
      <scheme val="minor"/>
    </font>
    <font>
      <b/>
      <sz val="10"/>
      <color rgb="FF000000"/>
      <name val="Calibri"/>
      <family val="2"/>
      <scheme val="minor"/>
    </font>
    <font>
      <b/>
      <sz val="9"/>
      <color theme="1"/>
      <name val="Calibri"/>
      <family val="2"/>
      <scheme val="minor"/>
    </font>
    <font>
      <b/>
      <sz val="10"/>
      <color theme="1"/>
      <name val="Calibri"/>
      <family val="2"/>
      <scheme val="minor"/>
    </font>
    <font>
      <sz val="11"/>
      <color theme="1"/>
      <name val="Calibri"/>
      <family val="2"/>
      <scheme val="minor"/>
    </font>
    <font>
      <b/>
      <sz val="12"/>
      <color theme="1"/>
      <name val="Calibri"/>
      <family val="2"/>
      <scheme val="minor"/>
    </font>
    <font>
      <b/>
      <sz val="12"/>
      <color theme="1"/>
      <name val="Century"/>
      <family val="1"/>
    </font>
    <font>
      <b/>
      <sz val="9"/>
      <color theme="1"/>
      <name val="Century"/>
      <family val="1"/>
    </font>
    <font>
      <sz val="9"/>
      <color theme="1"/>
      <name val="Calibri"/>
      <family val="2"/>
      <scheme val="minor"/>
    </font>
    <font>
      <b/>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rgb="FFA6A6A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23" fillId="0" borderId="0" applyFont="0" applyFill="0" applyBorder="0" applyAlignment="0" applyProtection="0"/>
  </cellStyleXfs>
  <cellXfs count="96">
    <xf numFmtId="0" fontId="0" fillId="0" borderId="0" xfId="0"/>
    <xf numFmtId="0" fontId="1" fillId="0" borderId="0" xfId="0" applyFont="1" applyAlignment="1">
      <alignment horizontal="center" vertical="center"/>
    </xf>
    <xf numFmtId="0" fontId="4"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justify" vertical="top"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10" fillId="0" borderId="0" xfId="0" applyFont="1" applyBorder="1" applyAlignment="1">
      <alignment vertical="top"/>
    </xf>
    <xf numFmtId="0" fontId="1" fillId="0" borderId="0" xfId="0" applyFont="1" applyBorder="1" applyAlignment="1">
      <alignment vertical="top" wrapText="1"/>
    </xf>
    <xf numFmtId="0" fontId="13" fillId="3" borderId="1" xfId="0" applyFont="1" applyFill="1" applyBorder="1" applyAlignment="1">
      <alignment horizontal="center" vertical="top" wrapText="1"/>
    </xf>
    <xf numFmtId="0" fontId="13" fillId="3"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14" fillId="0" borderId="1" xfId="0" applyFont="1" applyBorder="1" applyAlignment="1">
      <alignment horizontal="center" vertical="center" wrapText="1"/>
    </xf>
    <xf numFmtId="0" fontId="15" fillId="0" borderId="1" xfId="0" applyFont="1" applyBorder="1" applyAlignment="1">
      <alignment horizontal="left" vertical="top" wrapText="1"/>
    </xf>
    <xf numFmtId="0" fontId="16" fillId="0" borderId="1" xfId="0" applyFont="1" applyBorder="1" applyAlignment="1">
      <alignment horizontal="center" vertical="center" wrapText="1"/>
    </xf>
    <xf numFmtId="0" fontId="0" fillId="0" borderId="1" xfId="0" applyBorder="1" applyAlignment="1">
      <alignment horizontal="center" vertical="center"/>
    </xf>
    <xf numFmtId="2" fontId="17"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17" fillId="0" borderId="1" xfId="0" applyFont="1" applyBorder="1" applyAlignment="1">
      <alignment horizontal="center" vertical="center"/>
    </xf>
    <xf numFmtId="1" fontId="1" fillId="0" borderId="5"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justify" vertical="center" wrapText="1"/>
    </xf>
    <xf numFmtId="2" fontId="7" fillId="0" borderId="5" xfId="0" applyNumberFormat="1" applyFont="1" applyBorder="1" applyAlignment="1">
      <alignment horizontal="center" vertical="center" wrapText="1"/>
    </xf>
    <xf numFmtId="0" fontId="0" fillId="0" borderId="1" xfId="0" applyBorder="1"/>
    <xf numFmtId="0" fontId="19" fillId="0" borderId="0" xfId="0" applyFont="1" applyBorder="1" applyAlignment="1">
      <alignment vertical="center"/>
    </xf>
    <xf numFmtId="0" fontId="0" fillId="0" borderId="0" xfId="0" applyAlignment="1">
      <alignment horizontal="center"/>
    </xf>
    <xf numFmtId="0" fontId="20" fillId="0" borderId="1"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19" fillId="0" borderId="1" xfId="0" applyFont="1" applyBorder="1" applyAlignment="1">
      <alignment horizontal="center" vertical="center"/>
    </xf>
    <xf numFmtId="0" fontId="21" fillId="0" borderId="1" xfId="0" applyFont="1" applyBorder="1" applyAlignment="1">
      <alignment horizontal="center" vertical="center"/>
    </xf>
    <xf numFmtId="2" fontId="22" fillId="0" borderId="5" xfId="0" applyNumberFormat="1" applyFont="1" applyBorder="1" applyAlignment="1">
      <alignment vertical="center" wrapText="1"/>
    </xf>
    <xf numFmtId="2" fontId="1" fillId="0" borderId="5"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0" fontId="0" fillId="0" borderId="0" xfId="0" applyAlignment="1">
      <alignment horizontal="center" vertical="center"/>
    </xf>
    <xf numFmtId="0" fontId="25" fillId="0" borderId="1" xfId="0" applyFont="1" applyBorder="1" applyAlignment="1">
      <alignment horizontal="center" vertical="center" wrapText="1"/>
    </xf>
    <xf numFmtId="2" fontId="25" fillId="0" borderId="1" xfId="0" applyNumberFormat="1" applyFont="1" applyBorder="1" applyAlignment="1">
      <alignment horizontal="center" vertical="center" wrapText="1"/>
    </xf>
    <xf numFmtId="0" fontId="25" fillId="0" borderId="1" xfId="0" applyFont="1" applyBorder="1" applyAlignment="1">
      <alignment horizontal="center" vertical="center"/>
    </xf>
    <xf numFmtId="2" fontId="0" fillId="0" borderId="0" xfId="0" applyNumberFormat="1" applyAlignment="1">
      <alignment horizontal="center" vertical="center"/>
    </xf>
    <xf numFmtId="164" fontId="25"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1" fontId="25" fillId="0" borderId="1" xfId="1" applyNumberFormat="1" applyFont="1" applyBorder="1" applyAlignment="1">
      <alignment horizontal="center" vertical="center" wrapText="1"/>
    </xf>
    <xf numFmtId="0" fontId="25" fillId="0" borderId="0" xfId="0" applyFont="1" applyBorder="1" applyAlignment="1">
      <alignment horizontal="center" vertical="center" wrapText="1"/>
    </xf>
    <xf numFmtId="1" fontId="0" fillId="0" borderId="0" xfId="0" applyNumberFormat="1" applyAlignment="1">
      <alignment horizontal="center" vertical="center"/>
    </xf>
    <xf numFmtId="0" fontId="26" fillId="0" borderId="1" xfId="0" applyFont="1" applyBorder="1" applyAlignment="1">
      <alignment horizontal="center" vertical="center" wrapText="1"/>
    </xf>
    <xf numFmtId="2" fontId="26" fillId="0" borderId="1" xfId="0" applyNumberFormat="1" applyFont="1" applyBorder="1" applyAlignment="1">
      <alignment horizontal="center" vertical="center" wrapText="1"/>
    </xf>
    <xf numFmtId="0" fontId="26" fillId="0" borderId="0" xfId="0" applyFont="1" applyBorder="1" applyAlignment="1">
      <alignment horizontal="center" vertical="center" wrapText="1"/>
    </xf>
    <xf numFmtId="0" fontId="21" fillId="0" borderId="0" xfId="0" applyFont="1" applyAlignment="1">
      <alignment horizontal="center" vertical="center"/>
    </xf>
    <xf numFmtId="0" fontId="27" fillId="0" borderId="0" xfId="0" applyFont="1" applyAlignment="1">
      <alignment horizontal="center" vertical="center"/>
    </xf>
    <xf numFmtId="2"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164" fontId="26" fillId="0" borderId="1" xfId="0" applyNumberFormat="1" applyFont="1" applyBorder="1" applyAlignment="1">
      <alignment horizontal="center" vertical="center" wrapText="1"/>
    </xf>
    <xf numFmtId="0" fontId="26" fillId="0" borderId="1" xfId="0" applyFont="1" applyFill="1" applyBorder="1" applyAlignment="1">
      <alignment horizontal="center" vertical="center" wrapText="1"/>
    </xf>
    <xf numFmtId="1" fontId="26" fillId="0" borderId="1" xfId="1" applyNumberFormat="1" applyFont="1" applyBorder="1" applyAlignment="1">
      <alignment horizontal="center" vertical="center" wrapText="1"/>
    </xf>
    <xf numFmtId="1" fontId="26" fillId="0" borderId="0" xfId="1" applyNumberFormat="1" applyFont="1" applyBorder="1" applyAlignment="1">
      <alignment horizontal="center" vertical="center" wrapText="1"/>
    </xf>
    <xf numFmtId="1" fontId="27"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 fontId="1" fillId="0" borderId="0" xfId="0" applyNumberFormat="1" applyFont="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8" fillId="0" borderId="0" xfId="0" applyFont="1" applyBorder="1" applyAlignment="1">
      <alignment horizontal="center"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10" fillId="0" borderId="1" xfId="0" applyFont="1" applyBorder="1" applyAlignment="1">
      <alignment horizontal="center" vertical="top"/>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18"/>
  <sheetViews>
    <sheetView tabSelected="1" topLeftCell="A7" workbookViewId="0">
      <selection activeCell="B7" sqref="B7"/>
    </sheetView>
  </sheetViews>
  <sheetFormatPr defaultRowHeight="15"/>
  <cols>
    <col min="1" max="1" width="9.140625" style="16"/>
    <col min="2" max="2" width="42.85546875" style="17" customWidth="1"/>
    <col min="3" max="3" width="9.140625" style="1"/>
    <col min="4" max="4" width="9.140625" style="18"/>
    <col min="5" max="5" width="9.140625" style="1"/>
    <col min="6" max="6" width="16.42578125" style="19" customWidth="1"/>
    <col min="7" max="16384" width="9.140625" style="1"/>
  </cols>
  <sheetData>
    <row r="1" spans="1:6" ht="18.75">
      <c r="A1" s="73" t="s">
        <v>0</v>
      </c>
      <c r="B1" s="73"/>
      <c r="C1" s="73"/>
      <c r="D1" s="73"/>
      <c r="E1" s="73"/>
      <c r="F1" s="73"/>
    </row>
    <row r="2" spans="1:6" ht="18.75">
      <c r="A2" s="73" t="s">
        <v>1</v>
      </c>
      <c r="B2" s="73"/>
      <c r="C2" s="73"/>
      <c r="D2" s="73"/>
      <c r="E2" s="73"/>
      <c r="F2" s="73"/>
    </row>
    <row r="3" spans="1:6" ht="39.75" customHeight="1">
      <c r="A3" s="74" t="s">
        <v>22</v>
      </c>
      <c r="B3" s="75"/>
      <c r="C3" s="75"/>
      <c r="D3" s="75"/>
      <c r="E3" s="75"/>
      <c r="F3" s="76"/>
    </row>
    <row r="4" spans="1:6">
      <c r="A4" s="2" t="s">
        <v>2</v>
      </c>
      <c r="B4" s="2" t="s">
        <v>3</v>
      </c>
      <c r="C4" s="2" t="s">
        <v>4</v>
      </c>
      <c r="D4" s="2" t="s">
        <v>5</v>
      </c>
      <c r="E4" s="2" t="s">
        <v>6</v>
      </c>
      <c r="F4" s="2" t="s">
        <v>7</v>
      </c>
    </row>
    <row r="5" spans="1:6" ht="30">
      <c r="A5" s="3">
        <v>1</v>
      </c>
      <c r="B5" s="4" t="s">
        <v>8</v>
      </c>
      <c r="C5" s="5">
        <v>12</v>
      </c>
      <c r="D5" s="5" t="s">
        <v>9</v>
      </c>
      <c r="E5" s="5">
        <v>330.4</v>
      </c>
      <c r="F5" s="5">
        <f>C5*E5</f>
        <v>3964.7999999999997</v>
      </c>
    </row>
    <row r="6" spans="1:6" customFormat="1" ht="127.5">
      <c r="A6" s="7" t="s">
        <v>23</v>
      </c>
      <c r="B6" s="8" t="s">
        <v>12</v>
      </c>
      <c r="C6" s="9">
        <v>87.79</v>
      </c>
      <c r="D6" s="10" t="s">
        <v>13</v>
      </c>
      <c r="E6" s="10">
        <v>4858.76</v>
      </c>
      <c r="F6" s="5">
        <f t="shared" ref="F6:F10" si="0">C6*E6</f>
        <v>426550.54040000006</v>
      </c>
    </row>
    <row r="7" spans="1:6" ht="61.5" customHeight="1">
      <c r="A7" s="3" t="s">
        <v>24</v>
      </c>
      <c r="B7" s="5" t="s">
        <v>10</v>
      </c>
      <c r="C7" s="6">
        <v>57.62</v>
      </c>
      <c r="D7" s="5" t="s">
        <v>11</v>
      </c>
      <c r="E7" s="6">
        <v>184.61</v>
      </c>
      <c r="F7" s="5">
        <f t="shared" si="0"/>
        <v>10637.2282</v>
      </c>
    </row>
    <row r="8" spans="1:6">
      <c r="A8" s="11">
        <v>4</v>
      </c>
      <c r="B8" s="12" t="s">
        <v>14</v>
      </c>
      <c r="C8" s="13"/>
      <c r="D8" s="3"/>
      <c r="E8" s="13"/>
      <c r="F8" s="5">
        <f t="shared" si="0"/>
        <v>0</v>
      </c>
    </row>
    <row r="9" spans="1:6">
      <c r="A9" s="11" t="s">
        <v>15</v>
      </c>
      <c r="B9" s="14" t="s">
        <v>16</v>
      </c>
      <c r="C9" s="14">
        <v>37.75</v>
      </c>
      <c r="D9" s="14" t="s">
        <v>17</v>
      </c>
      <c r="E9" s="14">
        <v>893.67</v>
      </c>
      <c r="F9" s="5">
        <f t="shared" si="0"/>
        <v>33736.042499999996</v>
      </c>
    </row>
    <row r="10" spans="1:6">
      <c r="A10" s="11" t="s">
        <v>18</v>
      </c>
      <c r="B10" s="14" t="s">
        <v>19</v>
      </c>
      <c r="C10" s="14">
        <v>75.5</v>
      </c>
      <c r="D10" s="14" t="s">
        <v>17</v>
      </c>
      <c r="E10" s="14">
        <v>496.4</v>
      </c>
      <c r="F10" s="5">
        <f t="shared" si="0"/>
        <v>37478.199999999997</v>
      </c>
    </row>
    <row r="11" spans="1:6">
      <c r="A11" s="11"/>
      <c r="B11" s="12"/>
      <c r="C11" s="13"/>
      <c r="D11" s="3"/>
      <c r="E11" s="13" t="s">
        <v>20</v>
      </c>
      <c r="F11" s="15">
        <f>SUM(F5:F10)</f>
        <v>512366.81110000005</v>
      </c>
    </row>
    <row r="12" spans="1:6">
      <c r="D12" s="77" t="s">
        <v>21</v>
      </c>
      <c r="E12" s="77"/>
      <c r="F12" s="77"/>
    </row>
    <row r="13" spans="1:6" ht="15" customHeight="1">
      <c r="D13" s="77"/>
      <c r="E13" s="77"/>
      <c r="F13" s="77"/>
    </row>
    <row r="14" spans="1:6">
      <c r="D14" s="77"/>
      <c r="E14" s="77"/>
      <c r="F14" s="77"/>
    </row>
    <row r="15" spans="1:6">
      <c r="D15" s="77"/>
      <c r="E15" s="77"/>
      <c r="F15" s="77"/>
    </row>
    <row r="16" spans="1:6">
      <c r="D16" s="77"/>
      <c r="E16" s="77"/>
      <c r="F16" s="77"/>
    </row>
    <row r="17" spans="1:6" ht="14.25" customHeight="1">
      <c r="A17" s="1"/>
      <c r="B17" s="1"/>
      <c r="D17" s="77"/>
      <c r="E17" s="77"/>
      <c r="F17" s="77"/>
    </row>
    <row r="18" spans="1:6" ht="9.75" customHeight="1">
      <c r="A18" s="1"/>
      <c r="B18" s="1"/>
    </row>
  </sheetData>
  <mergeCells count="4">
    <mergeCell ref="A1:F1"/>
    <mergeCell ref="A2:F2"/>
    <mergeCell ref="A3:F3"/>
    <mergeCell ref="D12:F17"/>
  </mergeCells>
  <pageMargins left="0.56999999999999995" right="0.16"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I29"/>
  <sheetViews>
    <sheetView topLeftCell="A10" workbookViewId="0">
      <selection activeCell="F17" sqref="F17"/>
    </sheetView>
  </sheetViews>
  <sheetFormatPr defaultRowHeight="15"/>
  <cols>
    <col min="1" max="1" width="8.140625" style="65" customWidth="1"/>
    <col min="2" max="2" width="50.28515625" style="65" customWidth="1"/>
    <col min="3" max="3" width="11.42578125" style="65" customWidth="1"/>
    <col min="4" max="4" width="7.7109375" style="65" customWidth="1"/>
    <col min="5" max="5" width="13.85546875" style="65" customWidth="1"/>
    <col min="6" max="6" width="9.28515625" style="65" customWidth="1"/>
    <col min="7" max="16384" width="9.140625" style="51"/>
  </cols>
  <sheetData>
    <row r="1" spans="1:9">
      <c r="A1" s="78" t="s">
        <v>0</v>
      </c>
      <c r="B1" s="78"/>
      <c r="C1" s="78"/>
      <c r="D1" s="78"/>
      <c r="E1" s="78"/>
      <c r="F1" s="78"/>
    </row>
    <row r="2" spans="1:9">
      <c r="A2" s="78" t="s">
        <v>1</v>
      </c>
      <c r="B2" s="78"/>
      <c r="C2" s="78"/>
      <c r="D2" s="78"/>
      <c r="E2" s="78"/>
      <c r="F2" s="78"/>
    </row>
    <row r="3" spans="1:9" ht="27.75" customHeight="1">
      <c r="A3" s="79" t="s">
        <v>85</v>
      </c>
      <c r="B3" s="80"/>
      <c r="C3" s="80"/>
      <c r="D3" s="80"/>
      <c r="E3" s="80"/>
      <c r="F3" s="81"/>
    </row>
    <row r="4" spans="1:9">
      <c r="A4" s="61" t="s">
        <v>2</v>
      </c>
      <c r="B4" s="61" t="s">
        <v>3</v>
      </c>
      <c r="C4" s="61" t="s">
        <v>4</v>
      </c>
      <c r="D4" s="61" t="s">
        <v>5</v>
      </c>
      <c r="E4" s="61" t="s">
        <v>6</v>
      </c>
      <c r="F4" s="61" t="s">
        <v>7</v>
      </c>
    </row>
    <row r="5" spans="1:9" ht="27">
      <c r="A5" s="61">
        <v>1</v>
      </c>
      <c r="B5" s="61" t="s">
        <v>86</v>
      </c>
      <c r="C5" s="61">
        <v>2</v>
      </c>
      <c r="D5" s="61" t="s">
        <v>9</v>
      </c>
      <c r="E5" s="61">
        <v>330.4</v>
      </c>
      <c r="F5" s="62">
        <f>C5*E5</f>
        <v>660.8</v>
      </c>
    </row>
    <row r="6" spans="1:9" ht="40.5">
      <c r="A6" s="61" t="s">
        <v>87</v>
      </c>
      <c r="B6" s="61" t="s">
        <v>88</v>
      </c>
      <c r="C6" s="61">
        <v>1.44</v>
      </c>
      <c r="D6" s="61" t="s">
        <v>39</v>
      </c>
      <c r="E6" s="61">
        <v>878.79</v>
      </c>
      <c r="F6" s="62">
        <f t="shared" ref="F6:F16" si="0">C6*E6</f>
        <v>1265.4576</v>
      </c>
    </row>
    <row r="7" spans="1:9" ht="135">
      <c r="A7" s="61" t="s">
        <v>89</v>
      </c>
      <c r="B7" s="61" t="s">
        <v>90</v>
      </c>
      <c r="C7" s="66">
        <v>19.82</v>
      </c>
      <c r="D7" s="67" t="s">
        <v>39</v>
      </c>
      <c r="E7" s="67">
        <v>153.84</v>
      </c>
      <c r="F7" s="62">
        <f t="shared" si="0"/>
        <v>3049.1088</v>
      </c>
    </row>
    <row r="8" spans="1:9" ht="81">
      <c r="A8" s="61" t="s">
        <v>91</v>
      </c>
      <c r="B8" s="61" t="s">
        <v>92</v>
      </c>
      <c r="C8" s="66">
        <v>7.43</v>
      </c>
      <c r="D8" s="67" t="s">
        <v>39</v>
      </c>
      <c r="E8" s="67">
        <v>415.58</v>
      </c>
      <c r="F8" s="62">
        <f t="shared" si="0"/>
        <v>3087.7593999999999</v>
      </c>
    </row>
    <row r="9" spans="1:9" ht="67.5">
      <c r="A9" s="61" t="s">
        <v>93</v>
      </c>
      <c r="B9" s="61" t="s">
        <v>94</v>
      </c>
      <c r="C9" s="66">
        <v>12.39</v>
      </c>
      <c r="D9" s="67" t="s">
        <v>39</v>
      </c>
      <c r="E9" s="61">
        <v>1438.96</v>
      </c>
      <c r="F9" s="62">
        <f t="shared" si="0"/>
        <v>17828.714400000001</v>
      </c>
      <c r="I9" s="55"/>
    </row>
    <row r="10" spans="1:9" ht="108">
      <c r="A10" s="61" t="s">
        <v>95</v>
      </c>
      <c r="B10" s="61" t="s">
        <v>96</v>
      </c>
      <c r="C10" s="68">
        <v>14.87</v>
      </c>
      <c r="D10" s="61" t="s">
        <v>39</v>
      </c>
      <c r="E10" s="62">
        <v>5891.97</v>
      </c>
      <c r="F10" s="62">
        <f t="shared" si="0"/>
        <v>87613.593899999993</v>
      </c>
    </row>
    <row r="11" spans="1:9">
      <c r="A11" s="61">
        <v>6</v>
      </c>
      <c r="B11" s="61" t="s">
        <v>97</v>
      </c>
      <c r="C11" s="47"/>
      <c r="D11" s="47"/>
      <c r="E11" s="61"/>
      <c r="F11" s="62">
        <f t="shared" si="0"/>
        <v>0</v>
      </c>
    </row>
    <row r="12" spans="1:9" ht="21" customHeight="1">
      <c r="A12" s="69" t="s">
        <v>15</v>
      </c>
      <c r="B12" s="62" t="s">
        <v>98</v>
      </c>
      <c r="C12" s="62">
        <v>7.43</v>
      </c>
      <c r="D12" s="67" t="s">
        <v>39</v>
      </c>
      <c r="E12" s="62">
        <v>378.69</v>
      </c>
      <c r="F12" s="62">
        <f t="shared" si="0"/>
        <v>2813.6666999999998</v>
      </c>
    </row>
    <row r="13" spans="1:9" ht="21" customHeight="1">
      <c r="A13" s="61" t="s">
        <v>18</v>
      </c>
      <c r="B13" s="62" t="s">
        <v>99</v>
      </c>
      <c r="C13" s="62">
        <v>6.38</v>
      </c>
      <c r="D13" s="67" t="s">
        <v>39</v>
      </c>
      <c r="E13" s="62">
        <v>893.67</v>
      </c>
      <c r="F13" s="62">
        <f t="shared" si="0"/>
        <v>5701.6145999999999</v>
      </c>
    </row>
    <row r="14" spans="1:9" ht="21" customHeight="1">
      <c r="A14" s="61" t="s">
        <v>53</v>
      </c>
      <c r="B14" s="62" t="s">
        <v>100</v>
      </c>
      <c r="C14" s="62">
        <v>12.39</v>
      </c>
      <c r="D14" s="67" t="s">
        <v>39</v>
      </c>
      <c r="E14" s="62">
        <v>819.59</v>
      </c>
      <c r="F14" s="62">
        <f t="shared" si="0"/>
        <v>10154.7201</v>
      </c>
    </row>
    <row r="15" spans="1:9" ht="21" customHeight="1">
      <c r="A15" s="61" t="s">
        <v>56</v>
      </c>
      <c r="B15" s="62" t="s">
        <v>101</v>
      </c>
      <c r="C15" s="62">
        <v>19.14</v>
      </c>
      <c r="D15" s="67" t="s">
        <v>39</v>
      </c>
      <c r="E15" s="62">
        <v>496.4</v>
      </c>
      <c r="F15" s="62">
        <f t="shared" si="0"/>
        <v>9501.0959999999995</v>
      </c>
    </row>
    <row r="16" spans="1:9" ht="21" customHeight="1">
      <c r="A16" s="61" t="s">
        <v>58</v>
      </c>
      <c r="B16" s="62" t="s">
        <v>102</v>
      </c>
      <c r="C16" s="62">
        <v>19.82</v>
      </c>
      <c r="D16" s="67" t="s">
        <v>39</v>
      </c>
      <c r="E16" s="62">
        <v>177.1</v>
      </c>
      <c r="F16" s="62">
        <f t="shared" si="0"/>
        <v>3510.1219999999998</v>
      </c>
    </row>
    <row r="17" spans="1:7">
      <c r="A17" s="61"/>
      <c r="B17" s="61"/>
      <c r="C17" s="61"/>
      <c r="D17" s="61"/>
      <c r="E17" s="61" t="s">
        <v>103</v>
      </c>
      <c r="F17" s="70">
        <f>SUM(F5:F16)</f>
        <v>145186.65349999999</v>
      </c>
    </row>
    <row r="18" spans="1:7">
      <c r="A18" s="63"/>
      <c r="B18" s="63"/>
      <c r="C18" s="63"/>
      <c r="D18" s="63"/>
      <c r="E18" s="63"/>
      <c r="F18" s="71"/>
    </row>
    <row r="19" spans="1:7">
      <c r="A19" s="64"/>
      <c r="B19" s="64"/>
      <c r="C19" s="64"/>
      <c r="D19" s="64"/>
      <c r="E19" s="64"/>
      <c r="F19" s="64"/>
    </row>
    <row r="20" spans="1:7">
      <c r="A20" s="64"/>
      <c r="B20" s="82" t="s">
        <v>104</v>
      </c>
      <c r="C20" s="82"/>
      <c r="D20" s="82"/>
      <c r="E20" s="82"/>
      <c r="F20" s="82"/>
      <c r="G20" s="55"/>
    </row>
    <row r="21" spans="1:7">
      <c r="B21" s="82"/>
      <c r="C21" s="82"/>
      <c r="D21" s="82"/>
      <c r="E21" s="82"/>
      <c r="F21" s="82"/>
    </row>
    <row r="22" spans="1:7">
      <c r="B22" s="82"/>
      <c r="C22" s="82"/>
      <c r="D22" s="82"/>
      <c r="E22" s="82"/>
      <c r="F22" s="82"/>
    </row>
    <row r="26" spans="1:7">
      <c r="F26" s="72"/>
    </row>
    <row r="29" spans="1:7">
      <c r="F29" s="72"/>
    </row>
  </sheetData>
  <mergeCells count="4">
    <mergeCell ref="A1:F1"/>
    <mergeCell ref="A2:F2"/>
    <mergeCell ref="A3:F3"/>
    <mergeCell ref="B20:F22"/>
  </mergeCells>
  <pageMargins left="0.18" right="0.28000000000000003" top="0.4" bottom="0.39" header="0.3" footer="0.19"/>
  <pageSetup orientation="portrait" verticalDpi="0" r:id="rId1"/>
</worksheet>
</file>

<file path=xl/worksheets/sheet3.xml><?xml version="1.0" encoding="utf-8"?>
<worksheet xmlns="http://schemas.openxmlformats.org/spreadsheetml/2006/main" xmlns:r="http://schemas.openxmlformats.org/officeDocument/2006/relationships">
  <dimension ref="A1:F20"/>
  <sheetViews>
    <sheetView topLeftCell="A7" workbookViewId="0">
      <selection activeCell="E11" sqref="E11:F14"/>
    </sheetView>
  </sheetViews>
  <sheetFormatPr defaultRowHeight="15"/>
  <cols>
    <col min="1" max="1" width="10.5703125" style="51" bestFit="1" customWidth="1"/>
    <col min="2" max="2" width="52.7109375" style="51" customWidth="1"/>
    <col min="3" max="3" width="14.5703125" style="51" customWidth="1"/>
    <col min="4" max="4" width="8.7109375" style="51" customWidth="1"/>
    <col min="5" max="5" width="18.42578125" style="51" customWidth="1"/>
    <col min="6" max="6" width="20.5703125" style="51" bestFit="1" customWidth="1"/>
    <col min="7" max="16384" width="9.140625" style="51"/>
  </cols>
  <sheetData>
    <row r="1" spans="1:6" ht="18.75">
      <c r="A1" s="73" t="s">
        <v>0</v>
      </c>
      <c r="B1" s="73"/>
      <c r="C1" s="73"/>
      <c r="D1" s="73"/>
      <c r="E1" s="73"/>
      <c r="F1" s="73"/>
    </row>
    <row r="2" spans="1:6" ht="18.75">
      <c r="A2" s="73" t="s">
        <v>1</v>
      </c>
      <c r="B2" s="73"/>
      <c r="C2" s="73"/>
      <c r="D2" s="73"/>
      <c r="E2" s="73"/>
      <c r="F2" s="73"/>
    </row>
    <row r="3" spans="1:6" ht="39" customHeight="1">
      <c r="A3" s="83" t="s">
        <v>105</v>
      </c>
      <c r="B3" s="84"/>
      <c r="C3" s="84"/>
      <c r="D3" s="84"/>
      <c r="E3" s="84"/>
      <c r="F3" s="85"/>
    </row>
    <row r="4" spans="1:6">
      <c r="A4" s="28" t="s">
        <v>2</v>
      </c>
      <c r="B4" s="28" t="s">
        <v>3</v>
      </c>
      <c r="C4" s="28" t="s">
        <v>4</v>
      </c>
      <c r="D4" s="28" t="s">
        <v>5</v>
      </c>
      <c r="E4" s="28" t="s">
        <v>6</v>
      </c>
      <c r="F4" s="28" t="s">
        <v>7</v>
      </c>
    </row>
    <row r="5" spans="1:6" ht="141.75">
      <c r="A5" s="52" t="s">
        <v>106</v>
      </c>
      <c r="B5" s="52" t="s">
        <v>96</v>
      </c>
      <c r="C5" s="56">
        <v>35.409999999999997</v>
      </c>
      <c r="D5" s="52" t="s">
        <v>39</v>
      </c>
      <c r="E5" s="53">
        <v>4858.76</v>
      </c>
      <c r="F5" s="53">
        <f>C5*E5</f>
        <v>172048.69159999999</v>
      </c>
    </row>
    <row r="6" spans="1:6" ht="47.25">
      <c r="A6" s="52">
        <v>2</v>
      </c>
      <c r="B6" s="52" t="s">
        <v>107</v>
      </c>
      <c r="C6" s="52">
        <v>23.23</v>
      </c>
      <c r="D6" s="52" t="s">
        <v>108</v>
      </c>
      <c r="E6" s="52">
        <v>184.61</v>
      </c>
      <c r="F6" s="53">
        <f t="shared" ref="F6:F9" si="0">C6*E6</f>
        <v>4288.4903000000004</v>
      </c>
    </row>
    <row r="7" spans="1:6" ht="15.75">
      <c r="A7" s="52">
        <v>6</v>
      </c>
      <c r="B7" s="52" t="s">
        <v>97</v>
      </c>
      <c r="C7" s="57"/>
      <c r="D7" s="57"/>
      <c r="E7" s="52"/>
      <c r="F7" s="53">
        <f t="shared" si="0"/>
        <v>0</v>
      </c>
    </row>
    <row r="8" spans="1:6" ht="21" customHeight="1">
      <c r="A8" s="52" t="s">
        <v>15</v>
      </c>
      <c r="B8" s="53" t="s">
        <v>99</v>
      </c>
      <c r="C8" s="53">
        <v>15.19</v>
      </c>
      <c r="D8" s="54" t="s">
        <v>39</v>
      </c>
      <c r="E8" s="53">
        <v>893.67</v>
      </c>
      <c r="F8" s="53">
        <f t="shared" si="0"/>
        <v>13574.847299999999</v>
      </c>
    </row>
    <row r="9" spans="1:6" ht="21" customHeight="1">
      <c r="A9" s="52" t="s">
        <v>18</v>
      </c>
      <c r="B9" s="53" t="s">
        <v>101</v>
      </c>
      <c r="C9" s="53">
        <v>45.57</v>
      </c>
      <c r="D9" s="54" t="s">
        <v>39</v>
      </c>
      <c r="E9" s="53">
        <v>496.4</v>
      </c>
      <c r="F9" s="53">
        <f t="shared" si="0"/>
        <v>22620.948</v>
      </c>
    </row>
    <row r="10" spans="1:6" ht="15.75">
      <c r="A10" s="52"/>
      <c r="B10" s="52"/>
      <c r="C10" s="52"/>
      <c r="D10" s="52"/>
      <c r="E10" s="52" t="s">
        <v>103</v>
      </c>
      <c r="F10" s="58">
        <f>SUM(F5:F9)</f>
        <v>212532.97719999999</v>
      </c>
    </row>
    <row r="11" spans="1:6" ht="15.75">
      <c r="A11" s="59"/>
      <c r="B11" s="59"/>
      <c r="C11" s="59"/>
      <c r="D11" s="59"/>
      <c r="E11" s="50" t="s">
        <v>77</v>
      </c>
      <c r="F11" s="50">
        <f>F10*12/100</f>
        <v>25503.957264000001</v>
      </c>
    </row>
    <row r="12" spans="1:6">
      <c r="E12" s="50"/>
      <c r="F12" s="50">
        <f>SUM(F10:F11)</f>
        <v>238036.93446399999</v>
      </c>
    </row>
    <row r="13" spans="1:6">
      <c r="E13" s="50" t="s">
        <v>78</v>
      </c>
      <c r="F13" s="50">
        <f>F12*1/100</f>
        <v>2380.3693446399998</v>
      </c>
    </row>
    <row r="14" spans="1:6">
      <c r="E14" s="13" t="s">
        <v>84</v>
      </c>
      <c r="F14" s="50">
        <f>SUM(F12:F13)</f>
        <v>240417.30380863999</v>
      </c>
    </row>
    <row r="17" spans="6:6">
      <c r="F17" s="60"/>
    </row>
    <row r="20" spans="6:6">
      <c r="F20" s="60"/>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26"/>
  <sheetViews>
    <sheetView topLeftCell="A15" workbookViewId="0">
      <selection activeCell="H26" sqref="H26"/>
    </sheetView>
  </sheetViews>
  <sheetFormatPr defaultRowHeight="15"/>
  <cols>
    <col min="1" max="1" width="7.7109375" customWidth="1"/>
    <col min="2" max="2" width="46.140625" customWidth="1"/>
    <col min="3" max="3" width="9.85546875" hidden="1" customWidth="1"/>
    <col min="4" max="4" width="11.7109375" style="42" hidden="1" customWidth="1"/>
    <col min="5" max="5" width="8.28515625" style="42" customWidth="1"/>
    <col min="6" max="6" width="9.28515625" customWidth="1"/>
    <col min="7" max="7" width="9.7109375" customWidth="1"/>
    <col min="8" max="8" width="14.85546875" customWidth="1"/>
  </cols>
  <sheetData>
    <row r="1" spans="1:9" ht="21">
      <c r="A1" s="86" t="s">
        <v>0</v>
      </c>
      <c r="B1" s="86"/>
      <c r="C1" s="86"/>
      <c r="D1" s="86"/>
      <c r="E1" s="86"/>
      <c r="F1" s="86"/>
      <c r="G1" s="86"/>
      <c r="H1" s="86"/>
      <c r="I1" s="20"/>
    </row>
    <row r="2" spans="1:9" ht="29.25" customHeight="1">
      <c r="A2" s="87" t="s">
        <v>60</v>
      </c>
      <c r="B2" s="88"/>
      <c r="C2" s="88"/>
      <c r="D2" s="88"/>
      <c r="E2" s="88"/>
      <c r="F2" s="88"/>
      <c r="G2" s="88"/>
      <c r="H2" s="88"/>
      <c r="I2" s="21"/>
    </row>
    <row r="3" spans="1:9">
      <c r="A3" s="22" t="s">
        <v>25</v>
      </c>
      <c r="B3" s="22" t="s">
        <v>26</v>
      </c>
      <c r="C3" s="23">
        <v>1</v>
      </c>
      <c r="D3" s="23" t="s">
        <v>27</v>
      </c>
      <c r="E3" s="23" t="s">
        <v>28</v>
      </c>
      <c r="F3" s="23" t="s">
        <v>29</v>
      </c>
      <c r="G3" s="23" t="s">
        <v>30</v>
      </c>
      <c r="H3" s="23" t="s">
        <v>27</v>
      </c>
    </row>
    <row r="4" spans="1:9" s="1" customFormat="1" ht="43.5" customHeight="1">
      <c r="A4" s="3">
        <v>1</v>
      </c>
      <c r="B4" s="43" t="s">
        <v>8</v>
      </c>
      <c r="C4" s="5">
        <v>2</v>
      </c>
      <c r="D4" s="5" t="s">
        <v>9</v>
      </c>
      <c r="E4" s="5">
        <v>5</v>
      </c>
      <c r="F4" s="14" t="s">
        <v>9</v>
      </c>
      <c r="G4" s="13">
        <v>330.4</v>
      </c>
      <c r="H4" s="13">
        <f>E4*G4</f>
        <v>1652</v>
      </c>
    </row>
    <row r="5" spans="1:9" ht="127.5">
      <c r="A5" s="7" t="s">
        <v>31</v>
      </c>
      <c r="B5" s="24" t="s">
        <v>32</v>
      </c>
      <c r="C5" s="10">
        <v>76.400000000000006</v>
      </c>
      <c r="D5" s="9">
        <f>C5*G5</f>
        <v>11753.376000000002</v>
      </c>
      <c r="E5" s="9">
        <v>142.74</v>
      </c>
      <c r="F5" s="10" t="s">
        <v>13</v>
      </c>
      <c r="G5" s="10">
        <v>153.84</v>
      </c>
      <c r="H5" s="13">
        <f t="shared" ref="H5:H21" si="0">E5*G5</f>
        <v>21959.121600000002</v>
      </c>
    </row>
    <row r="6" spans="1:9" ht="89.25">
      <c r="A6" s="7" t="s">
        <v>33</v>
      </c>
      <c r="B6" s="25" t="s">
        <v>34</v>
      </c>
      <c r="C6" s="10"/>
      <c r="D6" s="10"/>
      <c r="E6" s="9">
        <v>10.43</v>
      </c>
      <c r="F6" s="10" t="s">
        <v>13</v>
      </c>
      <c r="G6" s="10">
        <v>415.58</v>
      </c>
      <c r="H6" s="13">
        <f t="shared" si="0"/>
        <v>4334.4993999999997</v>
      </c>
    </row>
    <row r="7" spans="1:9" ht="76.5">
      <c r="A7" s="7" t="s">
        <v>35</v>
      </c>
      <c r="B7" s="8" t="s">
        <v>36</v>
      </c>
      <c r="C7" s="10"/>
      <c r="D7" s="10"/>
      <c r="E7" s="9">
        <v>17.39</v>
      </c>
      <c r="F7" s="10" t="s">
        <v>13</v>
      </c>
      <c r="G7" s="10">
        <v>1438.96</v>
      </c>
      <c r="H7" s="13">
        <f t="shared" si="0"/>
        <v>25023.5144</v>
      </c>
    </row>
    <row r="8" spans="1:9" ht="102">
      <c r="A8" s="26" t="s">
        <v>37</v>
      </c>
      <c r="B8" s="27" t="s">
        <v>38</v>
      </c>
      <c r="C8" s="28">
        <v>6.8</v>
      </c>
      <c r="D8" s="28" t="s">
        <v>39</v>
      </c>
      <c r="E8" s="29">
        <v>15.16</v>
      </c>
      <c r="F8" s="10" t="s">
        <v>13</v>
      </c>
      <c r="G8" s="30">
        <v>4492.3599999999997</v>
      </c>
      <c r="H8" s="13">
        <f t="shared" si="0"/>
        <v>68104.177599999995</v>
      </c>
    </row>
    <row r="9" spans="1:9" ht="51">
      <c r="A9" s="26" t="s">
        <v>40</v>
      </c>
      <c r="B9" s="31" t="s">
        <v>41</v>
      </c>
      <c r="C9" s="32">
        <v>32.96</v>
      </c>
      <c r="D9" s="28" t="s">
        <v>39</v>
      </c>
      <c r="E9" s="33">
        <v>41.74</v>
      </c>
      <c r="F9" s="10" t="s">
        <v>13</v>
      </c>
      <c r="G9" s="34">
        <v>2873.96</v>
      </c>
      <c r="H9" s="13">
        <f t="shared" si="0"/>
        <v>119959.0904</v>
      </c>
    </row>
    <row r="10" spans="1:9" s="1" customFormat="1" ht="75">
      <c r="A10" s="35" t="s">
        <v>42</v>
      </c>
      <c r="B10" s="36" t="s">
        <v>43</v>
      </c>
      <c r="C10" s="15">
        <v>10</v>
      </c>
      <c r="D10" s="35" t="s">
        <v>11</v>
      </c>
      <c r="E10" s="15">
        <v>289</v>
      </c>
      <c r="F10" s="10" t="s">
        <v>44</v>
      </c>
      <c r="G10" s="34">
        <v>293.85000000000002</v>
      </c>
      <c r="H10" s="13">
        <f t="shared" si="0"/>
        <v>84922.650000000009</v>
      </c>
    </row>
    <row r="11" spans="1:9" s="1" customFormat="1" ht="90">
      <c r="A11" s="3" t="s">
        <v>45</v>
      </c>
      <c r="B11" s="4" t="s">
        <v>46</v>
      </c>
      <c r="C11" s="6">
        <v>14.16</v>
      </c>
      <c r="D11" s="5" t="s">
        <v>17</v>
      </c>
      <c r="E11" s="1">
        <v>20.87</v>
      </c>
      <c r="F11" s="37" t="s">
        <v>13</v>
      </c>
      <c r="G11" s="36">
        <v>6092.63</v>
      </c>
      <c r="H11" s="13">
        <f t="shared" si="0"/>
        <v>127153.18810000001</v>
      </c>
    </row>
    <row r="12" spans="1:9" s="1" customFormat="1">
      <c r="A12" s="89" t="s">
        <v>47</v>
      </c>
      <c r="B12" s="91" t="s">
        <v>48</v>
      </c>
      <c r="C12" s="6"/>
      <c r="D12" s="5"/>
      <c r="E12" s="13">
        <v>0.91</v>
      </c>
      <c r="F12" s="13" t="s">
        <v>49</v>
      </c>
      <c r="G12" s="6">
        <v>79086.94</v>
      </c>
      <c r="H12" s="13">
        <f t="shared" si="0"/>
        <v>71969.11540000001</v>
      </c>
    </row>
    <row r="13" spans="1:9">
      <c r="A13" s="90"/>
      <c r="B13" s="92"/>
      <c r="C13" s="6">
        <v>5.093</v>
      </c>
      <c r="D13" s="5" t="s">
        <v>49</v>
      </c>
      <c r="E13" s="29">
        <v>1.01</v>
      </c>
      <c r="F13" s="13" t="s">
        <v>49</v>
      </c>
      <c r="G13" s="6">
        <v>77259.94</v>
      </c>
      <c r="H13" s="13">
        <f t="shared" si="0"/>
        <v>78032.539400000009</v>
      </c>
    </row>
    <row r="14" spans="1:9" ht="57" customHeight="1">
      <c r="A14" s="44" t="s">
        <v>61</v>
      </c>
      <c r="B14" s="45" t="s">
        <v>62</v>
      </c>
      <c r="C14" s="6"/>
      <c r="D14" s="5"/>
      <c r="E14" s="29">
        <v>315</v>
      </c>
      <c r="F14" s="13" t="s">
        <v>63</v>
      </c>
      <c r="G14" s="6">
        <v>104.62</v>
      </c>
      <c r="H14" s="13">
        <f t="shared" si="0"/>
        <v>32955.300000000003</v>
      </c>
    </row>
    <row r="15" spans="1:9" ht="38.25">
      <c r="A15" s="7" t="s">
        <v>64</v>
      </c>
      <c r="B15" s="8" t="s">
        <v>10</v>
      </c>
      <c r="C15" s="10"/>
      <c r="D15" s="10"/>
      <c r="E15" s="9">
        <v>45.66</v>
      </c>
      <c r="F15" s="10" t="s">
        <v>44</v>
      </c>
      <c r="G15" s="10">
        <v>184.61</v>
      </c>
      <c r="H15" s="13">
        <f t="shared" si="0"/>
        <v>8429.2926000000007</v>
      </c>
    </row>
    <row r="16" spans="1:9">
      <c r="A16" s="7">
        <v>12</v>
      </c>
      <c r="B16" s="38" t="s">
        <v>50</v>
      </c>
      <c r="C16" s="10"/>
      <c r="D16" s="9"/>
      <c r="E16" s="39"/>
      <c r="F16" s="36">
        <f t="shared" ref="F16" si="1">C16*E16</f>
        <v>0</v>
      </c>
      <c r="G16" s="40"/>
      <c r="H16" s="13">
        <f t="shared" si="0"/>
        <v>0</v>
      </c>
    </row>
    <row r="17" spans="1:9" ht="17.25" customHeight="1">
      <c r="A17" s="7" t="s">
        <v>15</v>
      </c>
      <c r="B17" s="38" t="s">
        <v>52</v>
      </c>
      <c r="C17" s="10">
        <v>14.02</v>
      </c>
      <c r="D17" s="10" t="s">
        <v>13</v>
      </c>
      <c r="E17" s="33">
        <v>36.71</v>
      </c>
      <c r="F17" s="10" t="s">
        <v>13</v>
      </c>
      <c r="G17" s="10">
        <v>893.77</v>
      </c>
      <c r="H17" s="13">
        <f t="shared" si="0"/>
        <v>32810.296699999999</v>
      </c>
    </row>
    <row r="18" spans="1:9" ht="17.25" customHeight="1">
      <c r="A18" s="7" t="s">
        <v>53</v>
      </c>
      <c r="B18" s="38" t="s">
        <v>51</v>
      </c>
      <c r="C18" s="10">
        <v>3.96</v>
      </c>
      <c r="D18" s="10" t="s">
        <v>13</v>
      </c>
      <c r="E18" s="33">
        <v>10.43</v>
      </c>
      <c r="F18" s="10" t="s">
        <v>13</v>
      </c>
      <c r="G18" s="10">
        <v>378.69</v>
      </c>
      <c r="H18" s="13">
        <f t="shared" si="0"/>
        <v>3949.7366999999999</v>
      </c>
    </row>
    <row r="19" spans="1:9" ht="17.25" customHeight="1">
      <c r="A19" s="7" t="s">
        <v>53</v>
      </c>
      <c r="B19" s="38" t="s">
        <v>54</v>
      </c>
      <c r="C19" s="10">
        <v>9.9</v>
      </c>
      <c r="D19" s="10" t="s">
        <v>55</v>
      </c>
      <c r="E19" s="33">
        <v>31.59</v>
      </c>
      <c r="F19" s="10" t="s">
        <v>13</v>
      </c>
      <c r="G19" s="10">
        <v>496.4</v>
      </c>
      <c r="H19" s="13">
        <f t="shared" si="0"/>
        <v>15681.276</v>
      </c>
      <c r="I19" s="41"/>
    </row>
    <row r="20" spans="1:9" ht="17.25" customHeight="1">
      <c r="A20" s="7" t="s">
        <v>56</v>
      </c>
      <c r="B20" s="38" t="s">
        <v>57</v>
      </c>
      <c r="C20" s="10">
        <v>26.01</v>
      </c>
      <c r="D20" s="10" t="s">
        <v>13</v>
      </c>
      <c r="E20" s="33">
        <v>59.13</v>
      </c>
      <c r="F20" s="10" t="s">
        <v>13</v>
      </c>
      <c r="G20" s="10">
        <v>819.59</v>
      </c>
      <c r="H20" s="13">
        <f t="shared" si="0"/>
        <v>48462.356700000004</v>
      </c>
    </row>
    <row r="21" spans="1:9" ht="17.25" customHeight="1">
      <c r="A21" s="7" t="s">
        <v>58</v>
      </c>
      <c r="B21" s="38" t="s">
        <v>59</v>
      </c>
      <c r="C21" s="10">
        <v>54.24</v>
      </c>
      <c r="D21" s="10" t="s">
        <v>55</v>
      </c>
      <c r="E21" s="33">
        <v>142.74</v>
      </c>
      <c r="F21" s="10" t="s">
        <v>13</v>
      </c>
      <c r="G21" s="10">
        <v>177.1</v>
      </c>
      <c r="H21" s="13">
        <f t="shared" si="0"/>
        <v>25279.254000000001</v>
      </c>
      <c r="I21" s="41"/>
    </row>
    <row r="22" spans="1:9" ht="16.5" customHeight="1">
      <c r="A22" s="7"/>
      <c r="B22" s="93" t="s">
        <v>20</v>
      </c>
      <c r="C22" s="94"/>
      <c r="D22" s="94"/>
      <c r="E22" s="94"/>
      <c r="F22" s="94"/>
      <c r="G22" s="95"/>
      <c r="H22" s="46">
        <f>SUM(H4:H21)</f>
        <v>770677.40899999999</v>
      </c>
      <c r="I22" s="41"/>
    </row>
    <row r="23" spans="1:9" ht="15.75" customHeight="1">
      <c r="G23" s="50" t="s">
        <v>77</v>
      </c>
      <c r="H23" s="50">
        <f>H22*12/100</f>
        <v>92481.289080000002</v>
      </c>
    </row>
    <row r="24" spans="1:9">
      <c r="G24" s="50"/>
      <c r="H24" s="50">
        <f>SUM(H22:H23)</f>
        <v>863158.69808</v>
      </c>
    </row>
    <row r="25" spans="1:9" ht="30">
      <c r="G25" s="50" t="s">
        <v>78</v>
      </c>
      <c r="H25" s="50">
        <f>H24*1/100</f>
        <v>8631.5869808000007</v>
      </c>
    </row>
    <row r="26" spans="1:9">
      <c r="G26" s="13" t="s">
        <v>84</v>
      </c>
      <c r="H26" s="50">
        <f>SUM(H24:H25)</f>
        <v>871790.28506080003</v>
      </c>
    </row>
  </sheetData>
  <mergeCells count="5">
    <mergeCell ref="A1:H1"/>
    <mergeCell ref="A2:H2"/>
    <mergeCell ref="A12:A13"/>
    <mergeCell ref="B12:B13"/>
    <mergeCell ref="B22:G22"/>
  </mergeCells>
  <pageMargins left="0.16" right="0.16" top="0.42" bottom="0.39" header="0.3" footer="0.31"/>
  <pageSetup orientation="portrait" verticalDpi="0" r:id="rId1"/>
</worksheet>
</file>

<file path=xl/worksheets/sheet5.xml><?xml version="1.0" encoding="utf-8"?>
<worksheet xmlns="http://schemas.openxmlformats.org/spreadsheetml/2006/main" xmlns:r="http://schemas.openxmlformats.org/officeDocument/2006/relationships">
  <dimension ref="A1:H29"/>
  <sheetViews>
    <sheetView topLeftCell="A13" workbookViewId="0">
      <selection activeCell="F24" sqref="F24:H29"/>
    </sheetView>
  </sheetViews>
  <sheetFormatPr defaultRowHeight="15"/>
  <cols>
    <col min="1" max="1" width="9.140625" style="16"/>
    <col min="2" max="2" width="42.85546875" style="17" customWidth="1"/>
    <col min="3" max="4" width="0" style="1" hidden="1" customWidth="1"/>
    <col min="5" max="5" width="9.140625" style="1"/>
    <col min="6" max="6" width="9.140625" style="18"/>
    <col min="7" max="7" width="9.140625" style="1"/>
    <col min="8" max="8" width="16.42578125" style="19" customWidth="1"/>
    <col min="9" max="16384" width="9.140625" style="1"/>
  </cols>
  <sheetData>
    <row r="1" spans="1:8" ht="18.75">
      <c r="A1" s="73" t="s">
        <v>0</v>
      </c>
      <c r="B1" s="73"/>
      <c r="C1" s="73"/>
      <c r="D1" s="73"/>
      <c r="E1" s="73"/>
      <c r="F1" s="73"/>
      <c r="G1" s="73"/>
      <c r="H1" s="73"/>
    </row>
    <row r="2" spans="1:8" ht="18.75">
      <c r="A2" s="73" t="s">
        <v>1</v>
      </c>
      <c r="B2" s="73"/>
      <c r="C2" s="73"/>
      <c r="D2" s="73"/>
      <c r="E2" s="73"/>
      <c r="F2" s="73"/>
      <c r="G2" s="73"/>
      <c r="H2" s="73"/>
    </row>
    <row r="3" spans="1:8" ht="39.75" customHeight="1">
      <c r="A3" s="74" t="s">
        <v>79</v>
      </c>
      <c r="B3" s="75"/>
      <c r="C3" s="75"/>
      <c r="D3" s="75"/>
      <c r="E3" s="75"/>
      <c r="F3" s="75"/>
      <c r="G3" s="75"/>
      <c r="H3" s="76"/>
    </row>
    <row r="4" spans="1:8">
      <c r="A4" s="2" t="s">
        <v>2</v>
      </c>
      <c r="B4" s="2" t="s">
        <v>3</v>
      </c>
      <c r="C4" s="2" t="s">
        <v>4</v>
      </c>
      <c r="D4" s="2" t="s">
        <v>75</v>
      </c>
      <c r="E4" s="2" t="s">
        <v>4</v>
      </c>
      <c r="F4" s="2" t="s">
        <v>5</v>
      </c>
      <c r="G4" s="2" t="s">
        <v>6</v>
      </c>
      <c r="H4" s="2" t="s">
        <v>7</v>
      </c>
    </row>
    <row r="5" spans="1:8" ht="30">
      <c r="A5" s="3">
        <v>1</v>
      </c>
      <c r="B5" s="4" t="s">
        <v>8</v>
      </c>
      <c r="C5" s="5">
        <v>6</v>
      </c>
      <c r="D5" s="5">
        <v>4</v>
      </c>
      <c r="E5" s="5">
        <v>6</v>
      </c>
      <c r="F5" s="5" t="s">
        <v>9</v>
      </c>
      <c r="G5" s="5">
        <v>330.4</v>
      </c>
      <c r="H5" s="14">
        <f>E5*G5</f>
        <v>1982.3999999999999</v>
      </c>
    </row>
    <row r="6" spans="1:8" ht="75">
      <c r="A6" s="3" t="s">
        <v>74</v>
      </c>
      <c r="B6" s="14" t="s">
        <v>66</v>
      </c>
      <c r="C6" s="15">
        <v>55.51</v>
      </c>
      <c r="D6" s="15">
        <v>15.11</v>
      </c>
      <c r="E6" s="5">
        <v>55.51</v>
      </c>
      <c r="F6" s="3" t="s">
        <v>17</v>
      </c>
      <c r="G6" s="15">
        <v>153.84</v>
      </c>
      <c r="H6" s="50">
        <f t="shared" ref="H6:H18" si="0">E6*G6</f>
        <v>8539.6584000000003</v>
      </c>
    </row>
    <row r="7" spans="1:8" ht="105">
      <c r="A7" s="3" t="s">
        <v>33</v>
      </c>
      <c r="B7" s="14" t="s">
        <v>67</v>
      </c>
      <c r="C7" s="15">
        <v>4.9000000000000004</v>
      </c>
      <c r="D7" s="15">
        <v>1.1200000000000001</v>
      </c>
      <c r="E7" s="5">
        <v>4.9000000000000004</v>
      </c>
      <c r="F7" s="3" t="s">
        <v>17</v>
      </c>
      <c r="G7" s="15">
        <v>415.58</v>
      </c>
      <c r="H7" s="50">
        <f t="shared" si="0"/>
        <v>2036.3420000000001</v>
      </c>
    </row>
    <row r="8" spans="1:8" ht="60" customHeight="1">
      <c r="A8" s="35" t="s">
        <v>76</v>
      </c>
      <c r="B8" s="14" t="s">
        <v>68</v>
      </c>
      <c r="C8" s="15">
        <v>0</v>
      </c>
      <c r="D8" s="11">
        <v>1.87</v>
      </c>
      <c r="E8" s="5">
        <v>8.17</v>
      </c>
      <c r="F8" s="11" t="s">
        <v>17</v>
      </c>
      <c r="G8" s="15">
        <v>1438.96</v>
      </c>
      <c r="H8" s="50">
        <f t="shared" si="0"/>
        <v>11756.3032</v>
      </c>
    </row>
    <row r="9" spans="1:8" ht="74.25" customHeight="1">
      <c r="A9" s="3" t="s">
        <v>80</v>
      </c>
      <c r="B9" s="4" t="s">
        <v>69</v>
      </c>
      <c r="C9" s="6">
        <v>18.100000000000001</v>
      </c>
      <c r="D9" s="6">
        <v>5.69</v>
      </c>
      <c r="E9" s="5">
        <v>18.100000000000001</v>
      </c>
      <c r="F9" s="6" t="s">
        <v>17</v>
      </c>
      <c r="G9" s="15">
        <v>5891.97</v>
      </c>
      <c r="H9" s="50">
        <f t="shared" si="0"/>
        <v>106644.65700000001</v>
      </c>
    </row>
    <row r="10" spans="1:8" ht="61.5" customHeight="1">
      <c r="A10" s="3" t="s">
        <v>81</v>
      </c>
      <c r="B10" s="4" t="s">
        <v>46</v>
      </c>
      <c r="C10" s="6">
        <v>6.47</v>
      </c>
      <c r="D10" s="6">
        <v>3.01</v>
      </c>
      <c r="E10" s="5">
        <v>6.47</v>
      </c>
      <c r="F10" s="5" t="s">
        <v>17</v>
      </c>
      <c r="G10" s="6">
        <v>6092.63</v>
      </c>
      <c r="H10" s="50">
        <f t="shared" si="0"/>
        <v>39419.316099999996</v>
      </c>
    </row>
    <row r="11" spans="1:8" ht="78.75" customHeight="1">
      <c r="A11" s="35" t="s">
        <v>82</v>
      </c>
      <c r="B11" s="48" t="s">
        <v>48</v>
      </c>
      <c r="C11" s="15">
        <v>1.74</v>
      </c>
      <c r="D11" s="49">
        <v>0.84</v>
      </c>
      <c r="E11" s="5">
        <v>1.74</v>
      </c>
      <c r="F11" s="35" t="s">
        <v>49</v>
      </c>
      <c r="G11" s="15">
        <v>77259.94</v>
      </c>
      <c r="H11" s="50">
        <f t="shared" si="0"/>
        <v>134432.29560000001</v>
      </c>
    </row>
    <row r="12" spans="1:8" ht="54" customHeight="1">
      <c r="A12" s="3" t="s">
        <v>83</v>
      </c>
      <c r="B12" s="5" t="s">
        <v>10</v>
      </c>
      <c r="C12" s="6">
        <v>295.26</v>
      </c>
      <c r="D12" s="6">
        <v>45.72</v>
      </c>
      <c r="E12" s="5">
        <v>295.26</v>
      </c>
      <c r="F12" s="5" t="s">
        <v>11</v>
      </c>
      <c r="G12" s="6">
        <v>184.61</v>
      </c>
      <c r="H12" s="50">
        <f t="shared" si="0"/>
        <v>54507.948600000003</v>
      </c>
    </row>
    <row r="13" spans="1:8">
      <c r="A13" s="11">
        <v>10</v>
      </c>
      <c r="B13" s="12" t="s">
        <v>14</v>
      </c>
      <c r="C13" s="13"/>
      <c r="D13" s="13"/>
      <c r="E13" s="5"/>
      <c r="F13" s="3"/>
      <c r="G13" s="13"/>
      <c r="H13" s="50">
        <f t="shared" si="0"/>
        <v>0</v>
      </c>
    </row>
    <row r="14" spans="1:8">
      <c r="A14" s="11" t="s">
        <v>15</v>
      </c>
      <c r="B14" s="14" t="s">
        <v>70</v>
      </c>
      <c r="C14" s="14">
        <v>10.57</v>
      </c>
      <c r="D14" s="14">
        <v>4.87</v>
      </c>
      <c r="E14" s="5">
        <v>10.57</v>
      </c>
      <c r="F14" s="14" t="s">
        <v>17</v>
      </c>
      <c r="G14" s="14">
        <v>864.24</v>
      </c>
      <c r="H14" s="50">
        <f t="shared" si="0"/>
        <v>9135.0168000000012</v>
      </c>
    </row>
    <row r="15" spans="1:8">
      <c r="A15" s="11" t="s">
        <v>18</v>
      </c>
      <c r="B15" s="14" t="s">
        <v>71</v>
      </c>
      <c r="C15" s="14">
        <v>4.9000000000000004</v>
      </c>
      <c r="D15" s="14">
        <v>1.1200000000000001</v>
      </c>
      <c r="E15" s="5">
        <v>4.9000000000000004</v>
      </c>
      <c r="F15" s="14" t="s">
        <v>17</v>
      </c>
      <c r="G15" s="14">
        <v>408.12</v>
      </c>
      <c r="H15" s="50">
        <f t="shared" si="0"/>
        <v>1999.7880000000002</v>
      </c>
    </row>
    <row r="16" spans="1:8">
      <c r="A16" s="11" t="s">
        <v>53</v>
      </c>
      <c r="B16" s="14" t="s">
        <v>73</v>
      </c>
      <c r="C16" s="14">
        <v>21.13</v>
      </c>
      <c r="D16" s="14">
        <v>9.73</v>
      </c>
      <c r="E16" s="5">
        <v>21.13</v>
      </c>
      <c r="F16" s="14" t="s">
        <v>17</v>
      </c>
      <c r="G16" s="14">
        <v>466.97</v>
      </c>
      <c r="H16" s="50">
        <f t="shared" si="0"/>
        <v>9867.0761000000002</v>
      </c>
    </row>
    <row r="17" spans="1:8">
      <c r="A17" s="11" t="s">
        <v>56</v>
      </c>
      <c r="B17" s="14" t="s">
        <v>72</v>
      </c>
      <c r="C17" s="14">
        <v>8.17</v>
      </c>
      <c r="D17" s="14">
        <v>1.87</v>
      </c>
      <c r="E17" s="5">
        <v>8.17</v>
      </c>
      <c r="F17" s="14" t="s">
        <v>17</v>
      </c>
      <c r="G17" s="14">
        <v>788.88</v>
      </c>
      <c r="H17" s="50">
        <f t="shared" si="0"/>
        <v>6445.1495999999997</v>
      </c>
    </row>
    <row r="18" spans="1:8">
      <c r="A18" s="11" t="s">
        <v>58</v>
      </c>
      <c r="B18" s="14" t="s">
        <v>65</v>
      </c>
      <c r="C18" s="14">
        <v>55.51</v>
      </c>
      <c r="D18" s="14">
        <v>15.11</v>
      </c>
      <c r="E18" s="5">
        <v>45.51</v>
      </c>
      <c r="F18" s="14" t="s">
        <v>17</v>
      </c>
      <c r="G18" s="14">
        <v>177.1</v>
      </c>
      <c r="H18" s="50">
        <f t="shared" si="0"/>
        <v>8059.820999999999</v>
      </c>
    </row>
    <row r="19" spans="1:8">
      <c r="A19" s="11"/>
      <c r="B19" s="12"/>
      <c r="C19" s="13"/>
      <c r="D19" s="3"/>
      <c r="E19" s="13"/>
      <c r="F19" s="15"/>
      <c r="G19" s="13" t="s">
        <v>20</v>
      </c>
      <c r="H19" s="50">
        <f>SUM(H5:H18)</f>
        <v>394825.77240000002</v>
      </c>
    </row>
    <row r="20" spans="1:8" ht="30">
      <c r="A20" s="11"/>
      <c r="B20" s="12"/>
      <c r="C20" s="13"/>
      <c r="D20" s="3"/>
      <c r="E20" s="50"/>
      <c r="F20" s="50"/>
      <c r="G20" s="50" t="s">
        <v>77</v>
      </c>
      <c r="H20" s="50">
        <f>H19*12/100</f>
        <v>47379.092687999997</v>
      </c>
    </row>
    <row r="21" spans="1:8">
      <c r="A21" s="11"/>
      <c r="B21" s="12"/>
      <c r="C21" s="13"/>
      <c r="D21" s="3"/>
      <c r="E21" s="50"/>
      <c r="F21" s="50"/>
      <c r="G21" s="50"/>
      <c r="H21" s="50">
        <f>SUM(H19:H20)</f>
        <v>442204.86508800002</v>
      </c>
    </row>
    <row r="22" spans="1:8" ht="30">
      <c r="A22" s="11"/>
      <c r="B22" s="12"/>
      <c r="C22" s="13"/>
      <c r="D22" s="3"/>
      <c r="E22" s="50"/>
      <c r="F22" s="50"/>
      <c r="G22" s="50" t="s">
        <v>78</v>
      </c>
      <c r="H22" s="50">
        <f>H21*1/100</f>
        <v>4422.0486508800004</v>
      </c>
    </row>
    <row r="23" spans="1:8">
      <c r="A23" s="11"/>
      <c r="B23" s="12"/>
      <c r="C23" s="13"/>
      <c r="D23" s="3"/>
      <c r="E23" s="50"/>
      <c r="F23" s="50"/>
      <c r="G23" s="13" t="s">
        <v>84</v>
      </c>
      <c r="H23" s="50">
        <f>SUM(H21:H22)</f>
        <v>446626.91373888002</v>
      </c>
    </row>
    <row r="24" spans="1:8">
      <c r="F24" s="77"/>
      <c r="G24" s="77"/>
      <c r="H24" s="77"/>
    </row>
    <row r="25" spans="1:8">
      <c r="F25" s="77"/>
      <c r="G25" s="77"/>
      <c r="H25" s="77"/>
    </row>
    <row r="26" spans="1:8">
      <c r="F26" s="77"/>
      <c r="G26" s="77"/>
      <c r="H26" s="77"/>
    </row>
    <row r="27" spans="1:8">
      <c r="F27" s="77"/>
      <c r="G27" s="77"/>
      <c r="H27" s="77"/>
    </row>
    <row r="28" spans="1:8">
      <c r="F28" s="77"/>
      <c r="G28" s="77"/>
      <c r="H28" s="77"/>
    </row>
    <row r="29" spans="1:8">
      <c r="F29" s="77"/>
      <c r="G29" s="77"/>
      <c r="H29" s="77"/>
    </row>
  </sheetData>
  <mergeCells count="4">
    <mergeCell ref="A1:H1"/>
    <mergeCell ref="A2:H2"/>
    <mergeCell ref="A3:H3"/>
    <mergeCell ref="F24:H29"/>
  </mergeCells>
  <pageMargins left="1.1599999999999999" right="0.16" top="0.36" bottom="0.17" header="0.3" footer="0.17"/>
  <pageSetup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Sheet-01</vt:lpstr>
      <vt:lpstr>Shee-02</vt:lpstr>
      <vt:lpstr>Sheet-03</vt:lpstr>
      <vt:lpstr>Sheet-04</vt:lpstr>
      <vt:lpstr>Sheet-05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2022-03-15T06:27:27Z</cp:lastPrinted>
  <dcterms:created xsi:type="dcterms:W3CDTF">2021-12-02T05:04:44Z</dcterms:created>
  <dcterms:modified xsi:type="dcterms:W3CDTF">2022-03-15T06:59:19Z</dcterms:modified>
</cp:coreProperties>
</file>