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cheme No-01" sheetId="2" r:id="rId1"/>
  </sheets>
  <calcPr calcId="125725"/>
</workbook>
</file>

<file path=xl/calcChain.xml><?xml version="1.0" encoding="utf-8"?>
<calcChain xmlns="http://schemas.openxmlformats.org/spreadsheetml/2006/main">
  <c r="H11" i="2"/>
  <c r="H7"/>
  <c r="H15"/>
  <c r="H14"/>
  <c r="H13"/>
  <c r="H10"/>
  <c r="H9"/>
  <c r="H8"/>
  <c r="H6"/>
  <c r="H5"/>
  <c r="H4"/>
  <c r="H16" l="1"/>
  <c r="D15"/>
  <c r="D14"/>
  <c r="C13"/>
  <c r="D13" s="1"/>
  <c r="D9"/>
  <c r="D8"/>
  <c r="D7"/>
  <c r="D6"/>
  <c r="D5"/>
  <c r="D4"/>
  <c r="H17" l="1"/>
  <c r="H18" s="1"/>
</calcChain>
</file>

<file path=xl/sharedStrings.xml><?xml version="1.0" encoding="utf-8"?>
<sst xmlns="http://schemas.openxmlformats.org/spreadsheetml/2006/main" count="50" uniqueCount="41">
  <si>
    <t>RANCHI MUNICIPAL CORPORATION, RANCHI</t>
  </si>
  <si>
    <t>SL.NO.</t>
  </si>
  <si>
    <t>ITEMS OF WORK</t>
  </si>
  <si>
    <r>
      <t>Per M</t>
    </r>
    <r>
      <rPr>
        <b/>
        <vertAlign val="superscript"/>
        <sz val="10"/>
        <rFont val="Times New Roman"/>
        <family val="1"/>
      </rPr>
      <t>3</t>
    </r>
  </si>
  <si>
    <t xml:space="preserve">Carriage of Materials </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</si>
  <si>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</si>
  <si>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Sqm</t>
  </si>
  <si>
    <t>A</t>
  </si>
  <si>
    <t>B</t>
  </si>
  <si>
    <t>C</t>
  </si>
  <si>
    <t>Earth ( Lead upto 1 K.M )</t>
  </si>
  <si>
    <t>AMOUNT</t>
  </si>
  <si>
    <t>Qty.</t>
  </si>
  <si>
    <t>UNIT</t>
  </si>
  <si>
    <t>RATE</t>
  </si>
  <si>
    <t xml:space="preserve">Granular Sub Base/Base/Surface course with local materials (Table 400.13) by mix in place method normal Construction of granular sub-base by providing local material spreading in uniform layers with motor grader on prepared surface mixing by mix in achieve the desired density complete complete as per clause 401.4 as per Technical Specification Clause 408
(ii) Using Gravel mix soil Using </t>
  </si>
  <si>
    <t>Per M3</t>
  </si>
  <si>
    <t xml:space="preserve">Bituminous Concrete (Providing and laying bituminous concrete with 100-120 TPH bath type hot mix plant producing an average output of 75 tonnes pe hour using crushed aggregates of specified grading premixed with bituminous binder @5.4 to 5.6% of mix and filler transportiong the hot mix ot work site laying with a gydrostatic paver finisher with sensor control to the  required grade level and alignment rolling with smooth wheeled vibratory and  tandem rollers to achieve the desired compaction as per MoRTH specification clause No-509 complete in all respects) .
</t>
  </si>
  <si>
    <t>providing and applying PRIME COAT WITH bituminous concrete on prepared surface of granula sub-base including cleaning the road surface and spraying primer at the rat eof 0.60kg/sqm using mechanical means</t>
  </si>
  <si>
    <t>Providing and applying Tack coat with bituminous emulsion pressure distribution @0.20kg/sqm on the prepared bitumineous/gradular surface cleaned with mechanical broom</t>
  </si>
  <si>
    <t>Road Marking with hot applied thermoplastic compound with refilectorising glass beads on Bituminous surface Providing and laying of hot  applied thermoplastic compound 2.5 mm thick including reflectorising  glass beads @ 250gms per sqm area thickness of 2.5 mm is exclusive of surface applied  glass beads as per IRC:35 . The finished surface to be level  uniform and free from streaks and holess).</t>
  </si>
  <si>
    <t>each</t>
  </si>
  <si>
    <t>Stone Aggregates (Lead 15KM)</t>
  </si>
  <si>
    <t>Moorum lead 20 KM</t>
  </si>
  <si>
    <t>.</t>
  </si>
  <si>
    <r>
      <rPr>
        <b/>
        <sz val="12"/>
        <rFont val="Times New Roman"/>
        <family val="1"/>
      </rPr>
      <t>Name of Scheme :- Construction of Bituminous road at kalyanpur near Sudhir appartment singh 
                                 more Under ward no-53</t>
    </r>
    <r>
      <rPr>
        <b/>
        <sz val="12"/>
        <rFont val="Kruti Dev 010"/>
      </rPr>
      <t xml:space="preserve">
</t>
    </r>
  </si>
  <si>
    <t>Bituminous Macadam (Providing and laying bituminous macadam with 100-120 TPH hot mix plant producing and average output of 75 tonnes per hour using crushed aggregates of specified grading  premixed with bituminous binder, transported to site, laid over a previously prepared surface with paver finisher to the required grade, level and aligment and rolled as per clauses 501.7 to achieve the desired compaction)</t>
  </si>
  <si>
    <t xml:space="preserve">Retro reflectorised traffc signs (Providing and fixing of retro-reflectorised cautionary mandatory and informatory sign as per IRC:67 made of high intensity grade sheeting  vide  clause 801.3 fixed over aluminium sheeting 1.5 mm thick supported on a mild steel angle iron post 75 mm x 75  mm x 6 mm firmly fixed to the ground by means or property designed foundation with M 15 grade  cement concrete 45 cm x 45 cm x 60 cm, 60 cm below ground level .as per approved drawing)
(i) 60 cm equilateral rectangular
</t>
  </si>
  <si>
    <t>Boq cost</t>
  </si>
  <si>
    <t xml:space="preserve">                                                                                                       Assistant Engineer 
                                                                                                         Ranchi Municipal Corporation</t>
  </si>
  <si>
    <t>1
(3.18)
(i)</t>
  </si>
  <si>
    <t>2
5.3
(ii)
Road</t>
  </si>
  <si>
    <t xml:space="preserve">3
5.8
(i)
</t>
  </si>
  <si>
    <t xml:space="preserve">4
5.1
</t>
  </si>
  <si>
    <t xml:space="preserve">5
5.2
</t>
  </si>
  <si>
    <t xml:space="preserve">6
8.13
</t>
  </si>
  <si>
    <t xml:space="preserve">7
8.4
</t>
  </si>
  <si>
    <t>8
5.3.2</t>
  </si>
  <si>
    <t>Add 12% GST</t>
  </si>
  <si>
    <t>Total amount</t>
  </si>
  <si>
    <t>Say Rs.</t>
  </si>
</sst>
</file>

<file path=xl/styles.xml><?xml version="1.0" encoding="utf-8"?>
<styleSheet xmlns="http://schemas.openxmlformats.org/spreadsheetml/2006/main">
  <fonts count="14">
    <font>
      <sz val="11"/>
      <color theme="1"/>
      <name val="Calibri"/>
      <family val="2"/>
      <scheme val="minor"/>
    </font>
    <font>
      <b/>
      <sz val="11"/>
      <color theme="1"/>
      <name val="Calibri"/>
      <family val="2"/>
      <scheme val="minor"/>
    </font>
    <font>
      <sz val="9"/>
      <color theme="1"/>
      <name val="Times New Roman"/>
      <family val="1"/>
    </font>
    <font>
      <b/>
      <sz val="10"/>
      <name val="Times New Roman"/>
      <family val="1"/>
    </font>
    <font>
      <b/>
      <sz val="10"/>
      <color theme="1"/>
      <name val="Times New Roman"/>
      <family val="1"/>
    </font>
    <font>
      <b/>
      <vertAlign val="superscript"/>
      <sz val="10"/>
      <name val="Times New Roman"/>
      <family val="1"/>
    </font>
    <font>
      <b/>
      <sz val="8.5"/>
      <name val="Times New Roman"/>
      <family val="1"/>
    </font>
    <font>
      <b/>
      <sz val="14"/>
      <name val="Times New Roman"/>
      <family val="1"/>
    </font>
    <font>
      <b/>
      <sz val="11"/>
      <name val="Calibri"/>
      <family val="2"/>
      <scheme val="minor"/>
    </font>
    <font>
      <b/>
      <sz val="8.5"/>
      <color theme="1"/>
      <name val="Times New Roman"/>
      <family val="1"/>
    </font>
    <font>
      <b/>
      <sz val="11"/>
      <color theme="0"/>
      <name val="Calibri"/>
      <family val="2"/>
      <scheme val="minor"/>
    </font>
    <font>
      <b/>
      <sz val="16"/>
      <color theme="1"/>
      <name val="Calibri"/>
      <family val="2"/>
      <scheme val="minor"/>
    </font>
    <font>
      <b/>
      <sz val="12"/>
      <name val="Kruti Dev 010"/>
    </font>
    <font>
      <b/>
      <sz val="12"/>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2" fillId="2" borderId="1" xfId="0" applyFont="1" applyFill="1" applyBorder="1" applyAlignment="1">
      <alignment horizontal="center" vertical="top" wrapText="1"/>
    </xf>
    <xf numFmtId="2" fontId="4"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6" fillId="0" borderId="1" xfId="0" applyFont="1" applyBorder="1" applyAlignment="1">
      <alignment horizontal="center" vertical="center" wrapText="1"/>
    </xf>
    <xf numFmtId="0" fontId="7" fillId="0" borderId="1" xfId="0" applyFont="1" applyBorder="1" applyAlignment="1">
      <alignment horizontal="justify" vertical="top" wrapText="1"/>
    </xf>
    <xf numFmtId="0" fontId="9" fillId="0" borderId="1" xfId="0" applyFont="1" applyBorder="1" applyAlignment="1">
      <alignment horizontal="center" vertical="center" wrapText="1"/>
    </xf>
    <xf numFmtId="0" fontId="11" fillId="0" borderId="0" xfId="0" applyFont="1" applyBorder="1" applyAlignment="1">
      <alignment vertical="top"/>
    </xf>
    <xf numFmtId="0" fontId="1" fillId="0" borderId="0" xfId="0" applyFont="1" applyBorder="1" applyAlignment="1">
      <alignment vertical="top" wrapText="1"/>
    </xf>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Border="1" applyAlignment="1">
      <alignment vertical="top" wrapText="1"/>
    </xf>
    <xf numFmtId="2" fontId="3" fillId="0" borderId="1" xfId="0" applyNumberFormat="1"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left" vertical="center"/>
    </xf>
    <xf numFmtId="0" fontId="0" fillId="0" borderId="0" xfId="0" applyAlignment="1">
      <alignment horizontal="center"/>
    </xf>
    <xf numFmtId="0" fontId="0" fillId="0" borderId="0" xfId="0" applyAlignment="1">
      <alignment vertical="center"/>
    </xf>
    <xf numFmtId="0" fontId="10" fillId="0" borderId="1" xfId="0" applyFont="1" applyBorder="1" applyAlignment="1">
      <alignment vertical="center"/>
    </xf>
    <xf numFmtId="2" fontId="3" fillId="0" borderId="2" xfId="0" applyNumberFormat="1" applyFont="1" applyFill="1" applyBorder="1" applyAlignment="1">
      <alignment horizontal="center" vertical="center" wrapText="1"/>
    </xf>
    <xf numFmtId="2" fontId="0" fillId="0" borderId="1" xfId="0" applyNumberFormat="1" applyBorder="1"/>
    <xf numFmtId="2" fontId="8" fillId="0" borderId="1" xfId="0" applyNumberFormat="1" applyFont="1" applyBorder="1" applyAlignment="1">
      <alignment horizontal="center" vertical="center"/>
    </xf>
    <xf numFmtId="0" fontId="8" fillId="0" borderId="1"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11" fillId="0" borderId="1" xfId="0" applyFont="1" applyBorder="1" applyAlignment="1">
      <alignment horizontal="center" vertical="top"/>
    </xf>
    <xf numFmtId="0" fontId="12" fillId="0" borderId="1" xfId="0" applyFont="1" applyBorder="1" applyAlignment="1">
      <alignment horizontal="left" vertical="top" wrapText="1"/>
    </xf>
    <xf numFmtId="0" fontId="8" fillId="0" borderId="0" xfId="0" applyFont="1" applyBorder="1" applyAlignment="1">
      <alignment horizontal="center" vertical="center" wrapText="1"/>
    </xf>
    <xf numFmtId="2" fontId="3" fillId="0" borderId="1" xfId="0" applyNumberFormat="1" applyFont="1" applyBorder="1" applyAlignment="1">
      <alignment horizontal="right" vertical="center" wrapText="1"/>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8" fillId="0" borderId="5" xfId="0" applyFont="1" applyBorder="1" applyAlignment="1">
      <alignment horizontal="righ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6"/>
  <sheetViews>
    <sheetView tabSelected="1" workbookViewId="0">
      <selection activeCell="H26" sqref="H26"/>
    </sheetView>
  </sheetViews>
  <sheetFormatPr defaultRowHeight="15"/>
  <cols>
    <col min="1" max="1" width="7.7109375" customWidth="1"/>
    <col min="2" max="2" width="47.85546875" customWidth="1"/>
    <col min="3" max="3" width="9.85546875" hidden="1" customWidth="1"/>
    <col min="4" max="4" width="11.7109375" style="16" hidden="1" customWidth="1"/>
    <col min="5" max="5" width="8.140625" customWidth="1"/>
    <col min="6" max="6" width="7.42578125" customWidth="1"/>
    <col min="7" max="7" width="9.7109375" customWidth="1"/>
    <col min="8" max="8" width="12.5703125" customWidth="1"/>
  </cols>
  <sheetData>
    <row r="1" spans="1:13" ht="21">
      <c r="A1" s="25" t="s">
        <v>0</v>
      </c>
      <c r="B1" s="25"/>
      <c r="C1" s="25"/>
      <c r="D1" s="25"/>
      <c r="E1" s="25"/>
      <c r="F1" s="25"/>
      <c r="G1" s="25"/>
      <c r="H1" s="25"/>
      <c r="I1" s="8"/>
      <c r="J1" s="8"/>
      <c r="K1" s="8"/>
    </row>
    <row r="2" spans="1:13" ht="32.25" customHeight="1">
      <c r="A2" s="26" t="s">
        <v>25</v>
      </c>
      <c r="B2" s="26"/>
      <c r="C2" s="26"/>
      <c r="D2" s="26"/>
      <c r="E2" s="26"/>
      <c r="F2" s="26"/>
      <c r="G2" s="26"/>
      <c r="H2" s="26"/>
      <c r="I2" s="9"/>
      <c r="J2" s="9"/>
    </row>
    <row r="3" spans="1:13">
      <c r="A3" s="1" t="s">
        <v>1</v>
      </c>
      <c r="B3" s="1" t="s">
        <v>2</v>
      </c>
      <c r="C3" s="10">
        <v>1</v>
      </c>
      <c r="D3" s="10" t="s">
        <v>11</v>
      </c>
      <c r="E3" s="10" t="s">
        <v>12</v>
      </c>
      <c r="F3" s="10" t="s">
        <v>13</v>
      </c>
      <c r="G3" s="10" t="s">
        <v>14</v>
      </c>
      <c r="H3" s="10" t="s">
        <v>11</v>
      </c>
    </row>
    <row r="4" spans="1:13" ht="102">
      <c r="A4" s="5" t="s">
        <v>30</v>
      </c>
      <c r="B4" s="12" t="s">
        <v>15</v>
      </c>
      <c r="C4" s="3">
        <v>28.33</v>
      </c>
      <c r="D4" s="11">
        <f t="shared" ref="D4:D9" si="0">C4*G4</f>
        <v>7025.8399999999992</v>
      </c>
      <c r="E4" s="13">
        <v>16.989999999999998</v>
      </c>
      <c r="F4" s="13" t="s">
        <v>3</v>
      </c>
      <c r="G4" s="13">
        <v>248</v>
      </c>
      <c r="H4" s="2">
        <f>G4*E4</f>
        <v>4213.5199999999995</v>
      </c>
    </row>
    <row r="5" spans="1:13" ht="102">
      <c r="A5" s="7" t="s">
        <v>31</v>
      </c>
      <c r="B5" s="4" t="s">
        <v>26</v>
      </c>
      <c r="C5" s="3">
        <v>122.14</v>
      </c>
      <c r="D5" s="11">
        <f>C5*G5</f>
        <v>684594.7</v>
      </c>
      <c r="E5" s="13">
        <v>22.65</v>
      </c>
      <c r="F5" s="13" t="s">
        <v>3</v>
      </c>
      <c r="G5" s="13">
        <v>5605</v>
      </c>
      <c r="H5" s="2">
        <f t="shared" ref="H5:H15" si="1">G5*E5</f>
        <v>126953.24999999999</v>
      </c>
    </row>
    <row r="6" spans="1:13" ht="153">
      <c r="A6" s="7" t="s">
        <v>32</v>
      </c>
      <c r="B6" s="4" t="s">
        <v>17</v>
      </c>
      <c r="C6" s="3">
        <v>55.23</v>
      </c>
      <c r="D6" s="11">
        <f>C6*G6</f>
        <v>418974.77999999997</v>
      </c>
      <c r="E6" s="13">
        <v>11.15</v>
      </c>
      <c r="F6" s="13" t="s">
        <v>3</v>
      </c>
      <c r="G6" s="13">
        <v>7586</v>
      </c>
      <c r="H6" s="2">
        <f t="shared" si="1"/>
        <v>84583.900000000009</v>
      </c>
    </row>
    <row r="7" spans="1:13" ht="51">
      <c r="A7" s="7" t="s">
        <v>33</v>
      </c>
      <c r="B7" s="4" t="s">
        <v>18</v>
      </c>
      <c r="C7" s="3">
        <v>1394.06</v>
      </c>
      <c r="D7" s="11">
        <f t="shared" si="0"/>
        <v>39033.68</v>
      </c>
      <c r="E7" s="13">
        <v>371.74</v>
      </c>
      <c r="F7" s="13" t="s">
        <v>6</v>
      </c>
      <c r="G7" s="13">
        <v>28</v>
      </c>
      <c r="H7" s="2">
        <f t="shared" si="1"/>
        <v>10408.720000000001</v>
      </c>
    </row>
    <row r="8" spans="1:13" ht="51">
      <c r="A8" s="7" t="s">
        <v>34</v>
      </c>
      <c r="B8" s="4" t="s">
        <v>19</v>
      </c>
      <c r="C8" s="3">
        <v>1394.06</v>
      </c>
      <c r="D8" s="11">
        <f t="shared" si="0"/>
        <v>13940.599999999999</v>
      </c>
      <c r="E8" s="13">
        <v>371.74</v>
      </c>
      <c r="F8" s="13" t="s">
        <v>6</v>
      </c>
      <c r="G8" s="13">
        <v>10</v>
      </c>
      <c r="H8" s="2">
        <f t="shared" si="1"/>
        <v>3717.4</v>
      </c>
    </row>
    <row r="9" spans="1:13" ht="102">
      <c r="A9" s="7" t="s">
        <v>35</v>
      </c>
      <c r="B9" s="4" t="s">
        <v>20</v>
      </c>
      <c r="C9" s="3">
        <v>74.349999999999994</v>
      </c>
      <c r="D9" s="11">
        <f t="shared" si="0"/>
        <v>40743.799999999996</v>
      </c>
      <c r="E9" s="13">
        <v>24.78</v>
      </c>
      <c r="F9" s="13" t="s">
        <v>6</v>
      </c>
      <c r="G9" s="13">
        <v>548</v>
      </c>
      <c r="H9" s="2">
        <f t="shared" si="1"/>
        <v>13579.44</v>
      </c>
    </row>
    <row r="10" spans="1:13" ht="140.25">
      <c r="A10" s="7" t="s">
        <v>36</v>
      </c>
      <c r="B10" s="12" t="s">
        <v>27</v>
      </c>
      <c r="C10" s="3"/>
      <c r="D10" s="11"/>
      <c r="E10" s="13">
        <v>2</v>
      </c>
      <c r="F10" s="13" t="s">
        <v>21</v>
      </c>
      <c r="G10" s="13">
        <v>3430</v>
      </c>
      <c r="H10" s="2">
        <f t="shared" si="1"/>
        <v>6860</v>
      </c>
    </row>
    <row r="11" spans="1:13" ht="102">
      <c r="A11" s="5" t="s">
        <v>37</v>
      </c>
      <c r="B11" s="4" t="s">
        <v>5</v>
      </c>
      <c r="C11" s="3">
        <v>382.99006000000003</v>
      </c>
      <c r="D11" s="3" t="s">
        <v>3</v>
      </c>
      <c r="E11" s="19">
        <v>4.96</v>
      </c>
      <c r="F11" s="13" t="s">
        <v>16</v>
      </c>
      <c r="G11" s="13">
        <v>5358.83</v>
      </c>
      <c r="H11" s="2">
        <f t="shared" si="1"/>
        <v>26579.7968</v>
      </c>
    </row>
    <row r="12" spans="1:13" ht="18.75">
      <c r="A12" s="5">
        <v>9</v>
      </c>
      <c r="B12" s="6" t="s">
        <v>4</v>
      </c>
      <c r="C12" s="3"/>
      <c r="D12" s="11"/>
      <c r="E12" s="13"/>
      <c r="F12" s="13"/>
      <c r="G12" s="20"/>
      <c r="H12" s="2"/>
    </row>
    <row r="13" spans="1:13" ht="15.75">
      <c r="A13" s="5" t="s">
        <v>7</v>
      </c>
      <c r="B13" s="4" t="s">
        <v>22</v>
      </c>
      <c r="C13" s="3">
        <f>9.05+262.33</f>
        <v>271.38</v>
      </c>
      <c r="D13" s="11">
        <f>C13*G13</f>
        <v>112847.9454</v>
      </c>
      <c r="E13" s="13">
        <v>54.94</v>
      </c>
      <c r="F13" s="13" t="s">
        <v>3</v>
      </c>
      <c r="G13" s="13">
        <v>415.83</v>
      </c>
      <c r="H13" s="2">
        <f t="shared" si="1"/>
        <v>22845.700199999999</v>
      </c>
    </row>
    <row r="14" spans="1:13" ht="15.75">
      <c r="A14" s="5" t="s">
        <v>8</v>
      </c>
      <c r="B14" s="4" t="s">
        <v>23</v>
      </c>
      <c r="C14" s="3">
        <v>35.42</v>
      </c>
      <c r="D14" s="11">
        <f>C14*G14</f>
        <v>14504.135800000002</v>
      </c>
      <c r="E14" s="13">
        <v>25.5</v>
      </c>
      <c r="F14" s="13" t="s">
        <v>3</v>
      </c>
      <c r="G14" s="13">
        <v>409.49</v>
      </c>
      <c r="H14" s="2">
        <f t="shared" si="1"/>
        <v>10441.995000000001</v>
      </c>
    </row>
    <row r="15" spans="1:13" ht="15.75">
      <c r="A15" s="5" t="s">
        <v>9</v>
      </c>
      <c r="B15" s="4" t="s">
        <v>10</v>
      </c>
      <c r="C15" s="3">
        <v>76.400000000000006</v>
      </c>
      <c r="D15" s="11">
        <f>C15*G15</f>
        <v>13535.024000000001</v>
      </c>
      <c r="E15" s="13">
        <v>2.23</v>
      </c>
      <c r="F15" s="13" t="s">
        <v>3</v>
      </c>
      <c r="G15" s="13">
        <v>177.16</v>
      </c>
      <c r="H15" s="2">
        <f t="shared" si="1"/>
        <v>395.0668</v>
      </c>
    </row>
    <row r="16" spans="1:13">
      <c r="A16" s="18" t="s">
        <v>24</v>
      </c>
      <c r="B16" s="18"/>
      <c r="C16" s="18"/>
      <c r="D16" s="18"/>
      <c r="E16" s="28" t="s">
        <v>28</v>
      </c>
      <c r="F16" s="28"/>
      <c r="G16" s="28"/>
      <c r="H16" s="21">
        <f>SUM(H4:H15)</f>
        <v>310578.78879999998</v>
      </c>
      <c r="I16" s="14"/>
      <c r="J16" s="14"/>
      <c r="K16" s="14"/>
      <c r="L16" s="14"/>
      <c r="M16" s="14"/>
    </row>
    <row r="17" spans="1:13">
      <c r="A17" s="18"/>
      <c r="B17" s="29" t="s">
        <v>38</v>
      </c>
      <c r="C17" s="30"/>
      <c r="D17" s="30"/>
      <c r="E17" s="30"/>
      <c r="F17" s="30"/>
      <c r="G17" s="31"/>
      <c r="H17" s="21">
        <f>H16*12/100</f>
        <v>37269.454655999994</v>
      </c>
      <c r="I17" s="14"/>
      <c r="J17" s="14"/>
      <c r="K17" s="14"/>
      <c r="L17" s="14"/>
      <c r="M17" s="14"/>
    </row>
    <row r="18" spans="1:13">
      <c r="A18" s="18"/>
      <c r="B18" s="29" t="s">
        <v>39</v>
      </c>
      <c r="C18" s="30"/>
      <c r="D18" s="30"/>
      <c r="E18" s="30"/>
      <c r="F18" s="30"/>
      <c r="G18" s="31"/>
      <c r="H18" s="21">
        <f>H16+H17</f>
        <v>347848.243456</v>
      </c>
      <c r="I18" s="14"/>
      <c r="J18" s="14"/>
      <c r="K18" s="14"/>
      <c r="L18" s="14"/>
      <c r="M18" s="14"/>
    </row>
    <row r="19" spans="1:13">
      <c r="A19" s="22"/>
      <c r="B19" s="29" t="s">
        <v>40</v>
      </c>
      <c r="C19" s="30"/>
      <c r="D19" s="30"/>
      <c r="E19" s="30"/>
      <c r="F19" s="30"/>
      <c r="G19" s="31"/>
      <c r="H19" s="21">
        <v>347848</v>
      </c>
      <c r="I19" s="14"/>
      <c r="J19" s="14"/>
      <c r="K19" s="14"/>
      <c r="L19" s="14"/>
      <c r="M19" s="14"/>
    </row>
    <row r="20" spans="1:13">
      <c r="A20" s="15"/>
      <c r="B20" s="23"/>
      <c r="C20" s="23"/>
      <c r="D20" s="23"/>
      <c r="E20" s="23"/>
      <c r="F20" s="23"/>
      <c r="G20" s="23"/>
      <c r="H20" s="24"/>
      <c r="I20" s="14"/>
      <c r="J20" s="14"/>
      <c r="K20" s="14"/>
      <c r="L20" s="14"/>
      <c r="M20" s="14"/>
    </row>
    <row r="21" spans="1:13">
      <c r="A21" s="15"/>
      <c r="B21" s="23"/>
      <c r="C21" s="23"/>
      <c r="D21" s="23"/>
      <c r="E21" s="23"/>
      <c r="F21" s="23"/>
      <c r="G21" s="23"/>
      <c r="H21" s="24"/>
      <c r="I21" s="14"/>
      <c r="J21" s="14"/>
      <c r="K21" s="14"/>
      <c r="L21" s="14"/>
      <c r="M21" s="14"/>
    </row>
    <row r="22" spans="1:13" ht="62.25" customHeight="1">
      <c r="B22" s="27" t="s">
        <v>29</v>
      </c>
      <c r="C22" s="27"/>
      <c r="D22" s="27"/>
      <c r="E22" s="27"/>
      <c r="F22" s="27"/>
      <c r="G22" s="27"/>
      <c r="H22" s="27"/>
    </row>
    <row r="23" spans="1:13">
      <c r="G23" s="17"/>
    </row>
    <row r="26" spans="1:13" ht="15.75" customHeight="1"/>
  </sheetData>
  <mergeCells count="7">
    <mergeCell ref="A1:H1"/>
    <mergeCell ref="A2:H2"/>
    <mergeCell ref="B22:H22"/>
    <mergeCell ref="E16:G16"/>
    <mergeCell ref="B17:G17"/>
    <mergeCell ref="B18:G18"/>
    <mergeCell ref="B19:G19"/>
  </mergeCells>
  <pageMargins left="0.16" right="0.7" top="0.24"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Scheme No-01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cp:lastModifiedBy>
  <cp:lastPrinted>2018-10-30T10:16:19Z</cp:lastPrinted>
  <dcterms:created xsi:type="dcterms:W3CDTF">2017-11-06T10:18:29Z</dcterms:created>
  <dcterms:modified xsi:type="dcterms:W3CDTF">2018-10-30T10:16:20Z</dcterms:modified>
</cp:coreProperties>
</file>