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activeTab="4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s>
  <calcPr calcId="124519"/>
</workbook>
</file>

<file path=xl/calcChain.xml><?xml version="1.0" encoding="utf-8"?>
<calcChain xmlns="http://schemas.openxmlformats.org/spreadsheetml/2006/main">
  <c r="F15" i="1"/>
  <c r="F14"/>
  <c r="F13"/>
  <c r="F12"/>
  <c r="F11"/>
  <c r="F9"/>
  <c r="F8"/>
  <c r="F7"/>
  <c r="F16" s="1"/>
  <c r="F17" s="1"/>
  <c r="F18" s="1"/>
  <c r="F19" s="1"/>
  <c r="F20" s="1"/>
  <c r="F6"/>
  <c r="F5"/>
  <c r="F15" i="29"/>
  <c r="F14"/>
  <c r="F13"/>
  <c r="F12"/>
  <c r="F11"/>
  <c r="F10"/>
  <c r="F8"/>
  <c r="F7"/>
  <c r="F6"/>
  <c r="F5"/>
  <c r="F20" i="17"/>
  <c r="F19"/>
  <c r="F18"/>
  <c r="F17"/>
  <c r="F16"/>
  <c r="F14"/>
  <c r="F13"/>
  <c r="F12"/>
  <c r="F11"/>
  <c r="F10"/>
  <c r="F9"/>
  <c r="F8"/>
  <c r="F7"/>
  <c r="F6"/>
  <c r="F21" s="1"/>
  <c r="F5"/>
  <c r="F10" i="13"/>
  <c r="F9"/>
  <c r="F8"/>
  <c r="F6"/>
  <c r="F5"/>
  <c r="F14" i="14"/>
  <c r="F13"/>
  <c r="F12"/>
  <c r="F11"/>
  <c r="F10"/>
  <c r="F8"/>
  <c r="F7"/>
  <c r="F6"/>
  <c r="F15" s="1"/>
  <c r="F5"/>
  <c r="F18" i="15"/>
  <c r="F17"/>
  <c r="F16"/>
  <c r="F15"/>
  <c r="F14"/>
  <c r="F12"/>
  <c r="F11"/>
  <c r="F10"/>
  <c r="F9"/>
  <c r="F8"/>
  <c r="F7"/>
  <c r="F6"/>
  <c r="F19" s="1"/>
  <c r="F5"/>
  <c r="F14" i="16"/>
  <c r="F13"/>
  <c r="F12"/>
  <c r="F11"/>
  <c r="F10"/>
  <c r="F8"/>
  <c r="F7"/>
  <c r="F6"/>
  <c r="F15" s="1"/>
  <c r="F5"/>
  <c r="F16" i="19"/>
  <c r="F15"/>
  <c r="F14"/>
  <c r="F13"/>
  <c r="F12"/>
  <c r="F10"/>
  <c r="F9"/>
  <c r="F8"/>
  <c r="F17" s="1"/>
  <c r="F7"/>
  <c r="F6"/>
  <c r="F5"/>
  <c r="F20" i="18"/>
  <c r="F19"/>
  <c r="F18"/>
  <c r="F17"/>
  <c r="F16"/>
  <c r="F14"/>
  <c r="F13"/>
  <c r="F12"/>
  <c r="F11"/>
  <c r="F10"/>
  <c r="F9"/>
  <c r="F8"/>
  <c r="F7"/>
  <c r="F6"/>
  <c r="F21" s="1"/>
  <c r="F5"/>
  <c r="F15" i="22"/>
  <c r="F14"/>
  <c r="F13"/>
  <c r="F12"/>
  <c r="F11"/>
  <c r="F9"/>
  <c r="F8"/>
  <c r="F7"/>
  <c r="F6"/>
  <c r="F5"/>
  <c r="F16" s="1"/>
  <c r="F20" i="23"/>
  <c r="F19"/>
  <c r="F18"/>
  <c r="F17"/>
  <c r="F16"/>
  <c r="F14"/>
  <c r="F13"/>
  <c r="F12"/>
  <c r="F11"/>
  <c r="F10"/>
  <c r="F9"/>
  <c r="F8"/>
  <c r="F7"/>
  <c r="F6"/>
  <c r="F21" s="1"/>
  <c r="F5"/>
  <c r="F16" i="24"/>
  <c r="F15"/>
  <c r="F14"/>
  <c r="F13"/>
  <c r="F12"/>
  <c r="F11"/>
  <c r="F9"/>
  <c r="F8"/>
  <c r="F7"/>
  <c r="F6"/>
  <c r="F5"/>
  <c r="F15" i="21"/>
  <c r="F14"/>
  <c r="F13"/>
  <c r="F12"/>
  <c r="F11"/>
  <c r="F9"/>
  <c r="F8"/>
  <c r="F7"/>
  <c r="F6"/>
  <c r="F5"/>
  <c r="F16" s="1"/>
  <c r="F20" i="20"/>
  <c r="F19"/>
  <c r="F18"/>
  <c r="F17"/>
  <c r="F16"/>
  <c r="F14"/>
  <c r="F13"/>
  <c r="F12"/>
  <c r="F11"/>
  <c r="F10"/>
  <c r="F9"/>
  <c r="F8"/>
  <c r="F7"/>
  <c r="F6"/>
  <c r="F21" s="1"/>
  <c r="F5"/>
  <c r="F15" i="25"/>
  <c r="F14"/>
  <c r="F13"/>
  <c r="F12"/>
  <c r="F11"/>
  <c r="F9"/>
  <c r="F8"/>
  <c r="F7"/>
  <c r="F6"/>
  <c r="F5"/>
  <c r="F16" s="1"/>
  <c r="F15" i="28"/>
  <c r="F14"/>
  <c r="F13"/>
  <c r="F12"/>
  <c r="F11"/>
  <c r="F9"/>
  <c r="F8"/>
  <c r="F7"/>
  <c r="F6"/>
  <c r="F5"/>
  <c r="F16" s="1"/>
  <c r="F15" i="27"/>
  <c r="F14"/>
  <c r="F13"/>
  <c r="F12"/>
  <c r="F11"/>
  <c r="F9"/>
  <c r="F8"/>
  <c r="F7"/>
  <c r="F6"/>
  <c r="F5"/>
  <c r="F16" s="1"/>
  <c r="F19" i="30"/>
  <c r="F18"/>
  <c r="F17"/>
  <c r="F16"/>
  <c r="F15"/>
  <c r="F13"/>
  <c r="F12"/>
  <c r="F11"/>
  <c r="F10"/>
  <c r="F9"/>
  <c r="F8"/>
  <c r="F7"/>
  <c r="F6"/>
  <c r="F5"/>
  <c r="F20" s="1"/>
  <c r="F14" i="31"/>
  <c r="F13"/>
  <c r="F12"/>
  <c r="F10"/>
  <c r="F9"/>
  <c r="F8"/>
  <c r="F7"/>
  <c r="F6"/>
  <c r="F15" s="1"/>
  <c r="F5"/>
  <c r="F14" i="34"/>
  <c r="F13"/>
  <c r="F12"/>
  <c r="F11"/>
  <c r="F10"/>
  <c r="F8"/>
  <c r="F7"/>
  <c r="F6"/>
  <c r="F15" s="1"/>
  <c r="F5"/>
  <c r="F14" i="33"/>
  <c r="F13"/>
  <c r="F12"/>
  <c r="F11"/>
  <c r="F10"/>
  <c r="F8"/>
  <c r="F7"/>
  <c r="F6"/>
  <c r="F15" s="1"/>
  <c r="F5"/>
  <c r="F14" i="32"/>
  <c r="F13"/>
  <c r="F12"/>
  <c r="F11"/>
  <c r="F10"/>
  <c r="F8"/>
  <c r="F7"/>
  <c r="F6"/>
  <c r="F15" s="1"/>
  <c r="F5"/>
  <c r="F15" i="36"/>
  <c r="F14"/>
  <c r="F13"/>
  <c r="F12"/>
  <c r="F11"/>
  <c r="F9"/>
  <c r="F8"/>
  <c r="F7"/>
  <c r="F16" s="1"/>
  <c r="F6"/>
  <c r="F5"/>
  <c r="F15" i="35"/>
  <c r="F14"/>
  <c r="F13"/>
  <c r="F12"/>
  <c r="F11"/>
  <c r="F9"/>
  <c r="F8"/>
  <c r="F7"/>
  <c r="F6"/>
  <c r="F5"/>
  <c r="F16" s="1"/>
  <c r="F19" i="37"/>
  <c r="F18"/>
  <c r="F17"/>
  <c r="F16"/>
  <c r="F15"/>
  <c r="F13"/>
  <c r="F12"/>
  <c r="F11"/>
  <c r="F10"/>
  <c r="F9"/>
  <c r="F8"/>
  <c r="F7"/>
  <c r="F20" s="1"/>
  <c r="F6"/>
  <c r="F5"/>
  <c r="F19" i="39"/>
  <c r="F18"/>
  <c r="F17"/>
  <c r="F16"/>
  <c r="F15"/>
  <c r="F13"/>
  <c r="F12"/>
  <c r="F11"/>
  <c r="F10"/>
  <c r="F9"/>
  <c r="F8"/>
  <c r="F7"/>
  <c r="F6"/>
  <c r="F5"/>
  <c r="F20" s="1"/>
  <c r="F19" i="38"/>
  <c r="F18"/>
  <c r="F17"/>
  <c r="F16"/>
  <c r="F15"/>
  <c r="F13"/>
  <c r="F12"/>
  <c r="F11"/>
  <c r="F10"/>
  <c r="F9"/>
  <c r="F8"/>
  <c r="F7"/>
  <c r="F6"/>
  <c r="F5"/>
  <c r="F20" s="1"/>
  <c r="F19" i="40"/>
  <c r="F18"/>
  <c r="F17"/>
  <c r="F16"/>
  <c r="F15"/>
  <c r="F13"/>
  <c r="F12"/>
  <c r="F11"/>
  <c r="F10"/>
  <c r="F9"/>
  <c r="F8"/>
  <c r="F7"/>
  <c r="F6"/>
  <c r="F5"/>
  <c r="F20" s="1"/>
  <c r="F15" i="41"/>
  <c r="F14"/>
  <c r="E13"/>
  <c r="F13" s="1"/>
  <c r="F12"/>
  <c r="F10"/>
  <c r="F8"/>
  <c r="F7"/>
  <c r="F6"/>
  <c r="F5"/>
  <c r="H15" i="42"/>
  <c r="H14"/>
  <c r="H13"/>
  <c r="H12"/>
  <c r="H11"/>
  <c r="H9"/>
  <c r="H8"/>
  <c r="H7"/>
  <c r="H6"/>
  <c r="H5"/>
  <c r="H16" s="1"/>
  <c r="F20" i="43"/>
  <c r="F19"/>
  <c r="F18"/>
  <c r="F17"/>
  <c r="F16"/>
  <c r="F14"/>
  <c r="F13"/>
  <c r="F12"/>
  <c r="F11"/>
  <c r="F10"/>
  <c r="F9"/>
  <c r="F8"/>
  <c r="F7"/>
  <c r="F6"/>
  <c r="F21" s="1"/>
  <c r="F5"/>
  <c r="F15" i="4"/>
  <c r="F14"/>
  <c r="F13"/>
  <c r="F12"/>
  <c r="F11"/>
  <c r="F9"/>
  <c r="F8"/>
  <c r="F7"/>
  <c r="F16" s="1"/>
  <c r="F17" s="1"/>
  <c r="F18" s="1"/>
  <c r="F19" s="1"/>
  <c r="F20" s="1"/>
  <c r="F6"/>
  <c r="F5"/>
  <c r="F15" i="5"/>
  <c r="F14"/>
  <c r="F13"/>
  <c r="F12"/>
  <c r="F11"/>
  <c r="F9"/>
  <c r="F8"/>
  <c r="F7"/>
  <c r="F6"/>
  <c r="F5"/>
  <c r="F16" s="1"/>
  <c r="F17" s="1"/>
  <c r="F18" s="1"/>
  <c r="F19" s="1"/>
  <c r="F20" s="1"/>
  <c r="F15" i="26"/>
  <c r="F14"/>
  <c r="F13"/>
  <c r="F12"/>
  <c r="F11"/>
  <c r="F9"/>
  <c r="F8"/>
  <c r="F7"/>
  <c r="F16" s="1"/>
  <c r="F6"/>
  <c r="F5"/>
  <c r="F9" i="3"/>
  <c r="F8"/>
  <c r="F6"/>
  <c r="F5"/>
  <c r="F10" s="1"/>
  <c r="F15" i="6"/>
  <c r="F14"/>
  <c r="F13"/>
  <c r="F12"/>
  <c r="F11"/>
  <c r="F9"/>
  <c r="F8"/>
  <c r="F7"/>
  <c r="F16" s="1"/>
  <c r="F17" s="1"/>
  <c r="F18" s="1"/>
  <c r="F19" s="1"/>
  <c r="F20" s="1"/>
  <c r="F6"/>
  <c r="F5"/>
  <c r="F15" i="7"/>
  <c r="F14"/>
  <c r="F13"/>
  <c r="F12"/>
  <c r="F11"/>
  <c r="F9"/>
  <c r="F8"/>
  <c r="F7"/>
  <c r="F16" s="1"/>
  <c r="F17" s="1"/>
  <c r="F18" s="1"/>
  <c r="F19" s="1"/>
  <c r="F20" s="1"/>
  <c r="F6"/>
  <c r="F5"/>
  <c r="F15" i="8"/>
  <c r="F14"/>
  <c r="F13"/>
  <c r="F12"/>
  <c r="F11"/>
  <c r="F9"/>
  <c r="F8"/>
  <c r="F7"/>
  <c r="F6"/>
  <c r="F5"/>
  <c r="F16" s="1"/>
  <c r="H21" i="10"/>
  <c r="H20"/>
  <c r="E19"/>
  <c r="H19" s="1"/>
  <c r="H18"/>
  <c r="H17"/>
  <c r="E17"/>
  <c r="H15"/>
  <c r="H14"/>
  <c r="H13"/>
  <c r="H12"/>
  <c r="H11"/>
  <c r="H10"/>
  <c r="H9"/>
  <c r="H8"/>
  <c r="H7"/>
  <c r="H6"/>
  <c r="H5"/>
  <c r="F9" i="12"/>
  <c r="F8"/>
  <c r="F6"/>
  <c r="F5"/>
  <c r="F10" s="1"/>
  <c r="H21" i="9"/>
  <c r="H20"/>
  <c r="E19"/>
  <c r="H19" s="1"/>
  <c r="H18"/>
  <c r="E17"/>
  <c r="H17" s="1"/>
  <c r="H15"/>
  <c r="H14"/>
  <c r="H13"/>
  <c r="H12"/>
  <c r="H11"/>
  <c r="H10"/>
  <c r="H9"/>
  <c r="H8"/>
  <c r="H7"/>
  <c r="H6"/>
  <c r="H5"/>
  <c r="F9" i="11"/>
  <c r="F8"/>
  <c r="F6"/>
  <c r="F5"/>
  <c r="F10" s="1"/>
  <c r="F16" i="41" l="1"/>
  <c r="H22" i="10"/>
  <c r="H22" i="9"/>
</calcChain>
</file>

<file path=xl/sharedStrings.xml><?xml version="1.0" encoding="utf-8"?>
<sst xmlns="http://schemas.openxmlformats.org/spreadsheetml/2006/main" count="1838" uniqueCount="255">
  <si>
    <t>RANCHI MUNICIPAL CORPORATION, RANCHI</t>
  </si>
  <si>
    <t xml:space="preserve">BILL OF QUANTITY </t>
  </si>
  <si>
    <t>Name of Work :- Construction of PCC Road at Kurban Gali in  Ward No.-23  Under RMC Ranchi</t>
  </si>
  <si>
    <t>Sl. No.</t>
  </si>
  <si>
    <t>Items of work</t>
  </si>
  <si>
    <t>Qnty.</t>
  </si>
  <si>
    <t>Unit</t>
  </si>
  <si>
    <t>Rate</t>
  </si>
  <si>
    <t>Amount</t>
  </si>
  <si>
    <t>Labour for cleaning the work site before and after work etc.</t>
  </si>
  <si>
    <t>Each</t>
  </si>
  <si>
    <t>2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</si>
  <si>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</si>
  <si>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</si>
  <si>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Carriage of Materials</t>
  </si>
  <si>
    <t>i</t>
  </si>
  <si>
    <t>Carriage of Sand (Lead 49 KM)</t>
  </si>
  <si>
    <t>ii</t>
  </si>
  <si>
    <t>Carriage of Stone Chips  (Lead 22 KM)</t>
  </si>
  <si>
    <t>Total</t>
  </si>
  <si>
    <t xml:space="preserve">                                                                                              Ex.. Engineer 
                                                                                                         Ranchi Municipal Corporation
                                                                                                         Ranchi</t>
  </si>
  <si>
    <t>Name of Work :- Constructio of Rcc Drain and Pcc Road at Lohra Kocha Tanki Toli from house of Binod Oraon to house of raja in Ward No-18</t>
  </si>
  <si>
    <t>1
 5.10.2</t>
  </si>
  <si>
    <t>Dismantling of P.C.C. work Including stacking the serviceable material and disposal of unserviceable material to all leads……do….all complete.</t>
  </si>
  <si>
    <t>2
5.10.3</t>
  </si>
  <si>
    <t>Dismantling RCC slab including stacking serviceable material in countable stacks withnn 15M.lead and disposal of unserviceable material with all lead completed as per direction of E/I.</t>
  </si>
  <si>
    <t>3
2.4 (3)B
JRCD</t>
  </si>
  <si>
    <t>Dismantling stone mansonry in cement mortar ---do---E/I.</t>
  </si>
  <si>
    <t xml:space="preserve">4
5.1.1
+
5.1.2
</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</si>
  <si>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</si>
  <si>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</si>
  <si>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 xml:space="preserve">5
5.1.10
</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</si>
  <si>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</si>
  <si>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6
8.6.8</t>
  </si>
  <si>
    <t>Supplying and laying (properly as per design and drawing) rip-rap with good quality of Boulders duly packed including the cost of materials, royalty all taxes etc. but excluding the cost of carriage all complete as per specification and direction of E/I.</t>
  </si>
  <si>
    <t>7
 5.3.5.1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</si>
  <si>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</si>
  <si>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8
 5.3.5.1</t>
  </si>
  <si>
    <t xml:space="preserve">9
5.5.30
</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</si>
  <si>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</si>
  <si>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kg</t>
  </si>
  <si>
    <t>10
5.3.30.1</t>
  </si>
  <si>
    <t>Providing  Precast R.C.C M 200 in nominal mix (1:1.5:3) in slab ……..do…..all complete as per specification and direction of E/I.</t>
  </si>
  <si>
    <t xml:space="preserve">11
5.5.5
(b)
</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</si>
  <si>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</si>
  <si>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</si>
  <si>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</si>
  <si>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SAND -LEAD-49km</t>
  </si>
  <si>
    <r>
      <t>Per M</t>
    </r>
    <r>
      <rPr>
        <b/>
        <vertAlign val="superscript"/>
        <sz val="10"/>
        <rFont val="Times New Roman"/>
        <family val="1"/>
      </rPr>
      <t>3</t>
    </r>
  </si>
  <si>
    <t>SAND LOCAL-LEAD-13km</t>
  </si>
  <si>
    <t>iii</t>
  </si>
  <si>
    <t>CHIPS-LEAD-22km</t>
  </si>
  <si>
    <t>iv</t>
  </si>
  <si>
    <t>BOULDER-LEAD-36km</t>
  </si>
  <si>
    <t>v</t>
  </si>
  <si>
    <t>EARTH-LEAD-1km</t>
  </si>
  <si>
    <t xml:space="preserve">Total </t>
  </si>
  <si>
    <t xml:space="preserve">                                                                                                  Asst. Engineer 
                                                                                                         Ranchi Municipal Corporation
                                                                                                         Ranchi</t>
  </si>
  <si>
    <t>Name of Work :-Improvement of PCC Road at Nala Road in Ambiya Masjid Gali in  Ward No.-23  Under RMC Ranchi</t>
  </si>
  <si>
    <t>Name of Work :- Constructio of Rcc Drain at tharpakhna kalicharan lane from house of mani lal to house of rameshwar prasad and south samaj street of nikky berma to prabhat misthan bhandar factory and installation of paver block at tharpakhna kalicharan lane from house of mani lal to house of rameshwar prasad in Ward No-18</t>
  </si>
  <si>
    <t xml:space="preserve">3
5.1.1
+
5.1.2
</t>
  </si>
  <si>
    <t xml:space="preserve">4
5.1.10
</t>
  </si>
  <si>
    <t>5
8.6.8</t>
  </si>
  <si>
    <t>6.
 5.3.5.1</t>
  </si>
  <si>
    <t xml:space="preserve">7
5.5.30
</t>
  </si>
  <si>
    <t>8 5.3.30.1</t>
  </si>
  <si>
    <t>16.91.2
DSR</t>
  </si>
  <si>
    <t>Providing and Laying factory made charfered edge 800mm thick cement concrete paver block of M-30 grade with approved colour, design and pattern over 50mm thick compacted bed of course sand-do-do-E/I.</t>
  </si>
  <si>
    <t>sqm</t>
  </si>
  <si>
    <t xml:space="preserve">9
5.5.5
(b)
</t>
  </si>
  <si>
    <t>Name of Work :- Construction of PCC road at Sundar Nagar from Sushil Singh Dr. Ravindra Prasad House Under Ward no-33</t>
  </si>
  <si>
    <t>Labour for cleaning the work site before and after work etc and for head load of Material</t>
  </si>
  <si>
    <t xml:space="preserve">2
5.1.1
+
5.1.2
</t>
  </si>
  <si>
    <t xml:space="preserve">3
5.1.10
</t>
  </si>
  <si>
    <t>4
8.6.8</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</si>
  <si>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</si>
  <si>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</si>
  <si>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I.</t>
  </si>
  <si>
    <t>II.</t>
  </si>
  <si>
    <t>SAND LOCAL-LEAD-14km</t>
  </si>
  <si>
    <t>III.</t>
  </si>
  <si>
    <t>STONE CHIPS-LEAD-22km</t>
  </si>
  <si>
    <t>IV.</t>
  </si>
  <si>
    <t>V.</t>
  </si>
  <si>
    <t xml:space="preserve">                                                                                                 Asst. Engineer 
                                                                                                         Ranchi Municipal Corporation
                                                                                                         Ranchi</t>
  </si>
  <si>
    <t>Name of Work :- Construction of PCC Road From Mani Mahto House to Suraj Pandit House Opposite to St. Josheph Girls School, Samlong in Ward No.-13</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</si>
  <si>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</si>
  <si>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</si>
  <si>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</si>
  <si>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</si>
  <si>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</si>
  <si>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</si>
  <si>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Carriage of Sand (Lead 42 KM)</t>
  </si>
  <si>
    <t>Carriage of Sand local (Lead 18 KM)</t>
  </si>
  <si>
    <t>Carriage of Stone Boulder (Lead 36  KM)</t>
  </si>
  <si>
    <t>Carriage of Earth (Lead 01 KM)</t>
  </si>
  <si>
    <t>GST (12%)</t>
  </si>
  <si>
    <t>L. CESS (1%)</t>
  </si>
  <si>
    <t xml:space="preserve">SAY RS. </t>
  </si>
  <si>
    <t>Name of Work :- Construction and Improvement of PCC Road From Kispotta ji House to N. Mahto House via Umesh Sah and Urmila Devi House near Samlong Pooran Talab in Ward No.-13</t>
  </si>
  <si>
    <t xml:space="preserve">                                                                                                 Excutive Engineer 
                                                                                                         Ranchi Municipal Corporation
                                                                                                         Ranchi</t>
  </si>
  <si>
    <t>Name of Work :- Construction of PCC Road at Bariatu Housing Colony Behind P.G Girls Hostel in  Ward No.-9  Under RMC Ranchi</t>
  </si>
  <si>
    <t>Carriage of Stone Chips  (Lead 15 KM)</t>
  </si>
  <si>
    <t xml:space="preserve">Name of Work :- Construction of PCC road at Radha nagar from Prem House to Ashok ji House Under Ward no-33 </t>
  </si>
  <si>
    <t>Name of Work :- Construction of PCC Road in Qureshi Mohalla from House of Salim Qureshi to Zibril Shop Under Ward No.-11</t>
  </si>
  <si>
    <t>Carriage of Local Sand(Lead 14 KM)</t>
  </si>
  <si>
    <t>Name of Work :- Construction of PCC Road at Garha Toli Gaus Nagar From House of Shohil to house of Daddu Qurashi vai house of Nasim and at Chandni Ground from house of Babu Bhai to house of Nousad Under Ward No.-11</t>
  </si>
  <si>
    <t>Name of Work :- Construction of Big Culvert at Gausnagar Doranda Near Gausnagar Masjid in Ward No-49</t>
  </si>
  <si>
    <t>2
5.10.1</t>
  </si>
  <si>
    <t>Dismantling of Pucca brick or lime work Including stacking the serviceable material and disposal of unserviceable material to all leads……do….all complete.</t>
  </si>
  <si>
    <t>6
5.3.2</t>
  </si>
  <si>
    <t>7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</si>
  <si>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</si>
  <si>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8
5.7.11
+
5.7.12
</t>
  </si>
  <si>
    <t>Providing 25 mm thick cement plaster (1:4) with clean Course sand of F.M 1.5 and 1.5mm cement punning including Screening curing with all leads and lifts of water, scoffing taxes as per royalty all complete as per specification and direction of E/I</t>
  </si>
  <si>
    <t>m2</t>
  </si>
  <si>
    <t>9
5.3.30.1</t>
  </si>
  <si>
    <t xml:space="preserve">10
5.5.5
</t>
  </si>
  <si>
    <t>Providing Tor steel  reinforecement  of 8mm . to 10mm,12mm and 16mmbars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</si>
  <si>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SAND -LEAD-42km</t>
  </si>
  <si>
    <t>SAND LOCAL-LEAD-18km</t>
  </si>
  <si>
    <t>CHIPS-LEAD-15km</t>
  </si>
  <si>
    <t>BOULDER-LEAD-29km</t>
  </si>
  <si>
    <t xml:space="preserve">                                                                                                  Astt. Engineer 
                                                                                                         Ranchi Municipal Corporation
                                                                                                         Ranchi</t>
  </si>
  <si>
    <r>
      <t>Name of Work :-</t>
    </r>
    <r>
      <rPr>
        <b/>
        <sz val="12"/>
        <color theme="1"/>
        <rFont val="Times New Roman"/>
        <family val="1"/>
      </rPr>
      <t xml:space="preserve"> </t>
    </r>
    <r>
      <rPr>
        <b/>
        <sz val="14"/>
        <color theme="1"/>
        <rFont val="Kruti Dev 010"/>
      </rPr>
      <t xml:space="preserve">cM+k ?kk?kjk uhps [kq'kcq Vksyh eas lat; feat ds ?kj ls eq[; iFk d ih0 lh0 lh0 iFk dk fuekZ.k dk;ZA </t>
    </r>
    <r>
      <rPr>
        <b/>
        <sz val="12"/>
        <color theme="1"/>
        <rFont val="Times New Roman"/>
        <family val="1"/>
      </rPr>
      <t xml:space="preserve">
</t>
    </r>
  </si>
  <si>
    <t>SL.NO.</t>
  </si>
  <si>
    <t>ITEMS OF WORK</t>
  </si>
  <si>
    <t>Qty</t>
  </si>
  <si>
    <t xml:space="preserve">3
JBCD
P-26
</t>
  </si>
  <si>
    <t>Providing,Supplying and spreading of Stone Dust in filling in Foundation trenches or in Plingth-------do-------all complete as per specification and direction of E/I.</t>
  </si>
  <si>
    <t>5
5.3.5.1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</si>
  <si>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</si>
  <si>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SAND LOCAL-LEAD-15km</t>
  </si>
  <si>
    <t xml:space="preserve">                                                                                                  Excutive Engineer 
                                                                                                         Ranchi Municipal Corporation
                                                                                                         Ranchi</t>
  </si>
  <si>
    <r>
      <t>Name of Work :-</t>
    </r>
    <r>
      <rPr>
        <b/>
        <sz val="14"/>
        <color theme="1"/>
        <rFont val="Times New Roman"/>
        <family val="1"/>
      </rPr>
      <t xml:space="preserve"> </t>
    </r>
    <r>
      <rPr>
        <b/>
        <sz val="12"/>
        <color theme="1"/>
        <rFont val="Times New Roman"/>
        <family val="1"/>
      </rPr>
      <t>Laying</t>
    </r>
    <r>
      <rPr>
        <b/>
        <sz val="11"/>
        <color theme="1"/>
        <rFont val="Times New Roman"/>
        <family val="1"/>
      </rPr>
      <t xml:space="preserve"> of Paver Block at Ravidas Mohalla  infornt Schoole and Lane  in Ward No. 45 Under RMC, Ranchi
</t>
    </r>
  </si>
  <si>
    <t>2.            5.1.1 + 5.1.2</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</si>
  <si>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</si>
  <si>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4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</si>
  <si>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</si>
  <si>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16.91.2</t>
  </si>
  <si>
    <t xml:space="preserve">80MM thick c.c paver block of M-30 Grade with approved colour design andpattern </t>
  </si>
  <si>
    <t>PAVER BLOCK</t>
  </si>
  <si>
    <t>Sand  (Lead Upto 42 km)</t>
  </si>
  <si>
    <r>
      <t>M</t>
    </r>
    <r>
      <rPr>
        <b/>
        <vertAlign val="superscript"/>
        <sz val="10"/>
        <rFont val="Century"/>
        <family val="1"/>
      </rPr>
      <t>3</t>
    </r>
  </si>
  <si>
    <t>Dust (Lead 15 KM)</t>
  </si>
  <si>
    <t>Stone Chips (Lead 15KM)</t>
  </si>
  <si>
    <t>Earth (Lead 01 KM)</t>
  </si>
  <si>
    <t xml:space="preserve">                                                                                                  Assistan Engineer 
                                                                                                         Ranchi Municipal Corporation
                                                                                                         Ranchi</t>
  </si>
  <si>
    <r>
      <t>Name of Work :-</t>
    </r>
    <r>
      <rPr>
        <b/>
        <sz val="14"/>
        <color theme="1"/>
        <rFont val="Times New Roman"/>
        <family val="1"/>
      </rPr>
      <t xml:space="preserve"> </t>
    </r>
    <r>
      <rPr>
        <b/>
        <sz val="11"/>
        <color theme="1"/>
        <rFont val="Times New Roman"/>
        <family val="1"/>
      </rPr>
      <t>Construction of PCC Road and Drain at Gauri Shankar Nagar Doranda From Temple to house of Dev Kumar Pradhan in Ward no-44</t>
    </r>
  </si>
  <si>
    <t>2.         5.1.1 + 5.1.2</t>
  </si>
  <si>
    <t>4     8.6.8</t>
  </si>
  <si>
    <t>5
J.B.C.D
5.3.2.1</t>
  </si>
  <si>
    <t>6
J.B.C.D
5.3.5.1</t>
  </si>
  <si>
    <t xml:space="preserve">7
5.3.30.1
</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</si>
  <si>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</si>
  <si>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 xml:space="preserve">8
5.5.5
(b)
</t>
  </si>
  <si>
    <t>M.T</t>
  </si>
  <si>
    <t xml:space="preserve">9
5.5.5
(a)
</t>
  </si>
  <si>
    <t>(i)</t>
  </si>
  <si>
    <t>(ii)</t>
  </si>
  <si>
    <t>Dust (Lead 18 KM)</t>
  </si>
  <si>
    <t>(iii)</t>
  </si>
  <si>
    <t>Stone Boulder (Lead 29  KM)</t>
  </si>
  <si>
    <t>(iv)</t>
  </si>
  <si>
    <t>(v)</t>
  </si>
  <si>
    <r>
      <t>Name of Work :-</t>
    </r>
    <r>
      <rPr>
        <b/>
        <sz val="14"/>
        <color theme="1"/>
        <rFont val="Times New Roman"/>
        <family val="1"/>
      </rPr>
      <t xml:space="preserve"> </t>
    </r>
    <r>
      <rPr>
        <b/>
        <sz val="11"/>
        <color theme="1"/>
        <rFont val="Times New Roman"/>
        <family val="1"/>
      </rPr>
      <t>Construction of  Drain at Darjee Mohallah from Lt. Md. Mustafa Ansari House to T Khan House in
                          ward no-44</t>
    </r>
  </si>
  <si>
    <t>1
5.10.3</t>
  </si>
  <si>
    <t xml:space="preserve">5
5.3.2
</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</si>
  <si>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</si>
  <si>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</si>
  <si>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 xml:space="preserve">7
5.7.11
+
5.7.12
</t>
  </si>
  <si>
    <t xml:space="preserve">8
5.3.30.1
</t>
  </si>
  <si>
    <t xml:space="preserve">                                                                                                  Ex Engineer 
                                                                                                         Ranchi Municipal Corporation
                                                                                                         Ranchi</t>
  </si>
  <si>
    <r>
      <t>Name of Work :-</t>
    </r>
    <r>
      <rPr>
        <b/>
        <sz val="14"/>
        <color theme="1"/>
        <rFont val="Times New Roman"/>
        <family val="1"/>
      </rPr>
      <t xml:space="preserve"> </t>
    </r>
    <r>
      <rPr>
        <b/>
        <sz val="11"/>
        <color theme="1"/>
        <rFont val="Times New Roman"/>
        <family val="1"/>
      </rPr>
      <t xml:space="preserve">Construction of  Drain at Darjee Mohallah from Hazi Mistry Abid Hussain House to Amar Jyoti Thakur House.
                     </t>
    </r>
  </si>
  <si>
    <t>Name of Work :- Construction of PCC Road and stine mansonary culvert at lanka colony from pahulchand tirki to karam sing and from main road to brother's store near khatal  in ward no-42</t>
  </si>
  <si>
    <t>Providing man days for site clearence for before and after the work etc.</t>
  </si>
  <si>
    <t xml:space="preserve">1
5.1.1
+
5.1.2
</t>
  </si>
  <si>
    <t xml:space="preserve">2
5.1.10
</t>
  </si>
  <si>
    <t>3
8.6.8</t>
  </si>
  <si>
    <t xml:space="preserve">5
5.2.34
</t>
  </si>
  <si>
    <t xml:space="preserve">6
5.7.11
+
5.7.12
</t>
  </si>
  <si>
    <r>
      <t>Per M</t>
    </r>
    <r>
      <rPr>
        <b/>
        <vertAlign val="superscript"/>
        <sz val="10"/>
        <color theme="1"/>
        <rFont val="Times New Roman"/>
        <family val="1"/>
      </rPr>
      <t>3</t>
    </r>
  </si>
  <si>
    <t xml:space="preserve">                                                                                               Asst. Engineer 
                                                                                                         Ranchi Municipal Corporation
                                                                                                         Ranchi</t>
  </si>
  <si>
    <t xml:space="preserve">Name of Work :- Construction of PCC road at SITE 2 MARKET (Basnti Market) Dhurwa Ward No- 41
</t>
  </si>
  <si>
    <t xml:space="preserve">Name of Work :- Construction of PCC road in Adarsh Nagar Dhurwa from Kamla Prasad House to M.K. Pandit House in Ward No-38
</t>
  </si>
  <si>
    <t>4
5.3.2.1</t>
  </si>
  <si>
    <t xml:space="preserve">Name of Work :- Construction of PCC road in Tiril Basti Dhurwa from Markande Shop to Bargad Tree in Ward No-38
</t>
  </si>
  <si>
    <t xml:space="preserve">Name of Work :- Construction of PCC road in Ghasi Mohallah Dhurwa from Aklu Nayak House to Mahadev Nayak House in Ward No-38
</t>
  </si>
  <si>
    <t xml:space="preserve">Name of Work :- Construction of RCC Drain in New Colony from Sanjay House to Rupani Jee House in Ward No-31
</t>
  </si>
  <si>
    <t xml:space="preserve">3
5.3.2
</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</si>
  <si>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</si>
  <si>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5
5.3.30.1
</t>
  </si>
  <si>
    <t xml:space="preserve">6
5.5.5
(b)
</t>
  </si>
  <si>
    <t xml:space="preserve">Name of Work :- Construction of PCC road in New Colony Jagarnathpur Dhurwa from  Laddu Shop to Babul Lal Shop in Ward No-37
</t>
  </si>
  <si>
    <t xml:space="preserve">7
5.3.2
</t>
  </si>
  <si>
    <t>Carriage of Sand (Lead 47 KM)</t>
  </si>
  <si>
    <t>Carriage of Sand local (Lead 16 KM)</t>
  </si>
  <si>
    <t>Carriage of Stone Boulder (Lead 34  KM)</t>
  </si>
  <si>
    <t xml:space="preserve">                                                                                              Ex. Engineer 
                                                                                                         Ranchi Municipal Corporation
                                                                                                         Ranchi</t>
  </si>
  <si>
    <t>Name of Work :- Construction of PCC road at Banhora, Ranka Toli, Sarhul Nagar from Singh Menson to Guddu Oraon House Under Ward no-33</t>
  </si>
  <si>
    <t>Name of Work :- Construction of PCC road at Radhanagar from Shanti Devi House to Lakra ji House Under Ward no-33</t>
  </si>
  <si>
    <t>Name of Work :- Construction of PCC road at Radhanagar from Lolinath Sahdev House to Kishore Bhagat House Under Ward no-33</t>
  </si>
  <si>
    <t xml:space="preserve">Name of Work :- Construction of Stone Masonary Drain at Shivshakti nagar from Sonu Verma House to Culvert in Ward No-31
</t>
  </si>
  <si>
    <t xml:space="preserve">10
5.5.30
</t>
  </si>
  <si>
    <t>KG</t>
  </si>
  <si>
    <t>Carriage of Sand local (Lead 13 KM)</t>
  </si>
  <si>
    <t xml:space="preserve">Name of Work :- Construction of PCC road at Sarowar Nagar from Binit Thakur House to Hanuman Mandir in Ward No-31
</t>
  </si>
  <si>
    <t>Carriage of Sand local (Lead 14 KM)</t>
  </si>
  <si>
    <t xml:space="preserve">Name of Work :- Construction of PCC road at Sarowar Nagar from B.N. Sinha House to Sushil Kachhap House in Ward No-31
</t>
  </si>
  <si>
    <t xml:space="preserve">Name of Work :- Construction of Stone Masonary Drain at Shivshakti nagar in Ward No-31
</t>
  </si>
  <si>
    <t xml:space="preserve">Name of Work :- Construction of PCC road at Sarowar Nagar from Sahu Jee House to Arjun Yadav House in Ward No-31
</t>
  </si>
  <si>
    <t>Name of Work :- CONSTRUCTION of PCC Road and RCC Drain at Gaushala Chowk from Kapadiya ji House to Hari Shankar Ji House  IN WARD NO-29</t>
  </si>
  <si>
    <t xml:space="preserve">2
5.10.1
</t>
  </si>
  <si>
    <t>Dismantling pucca brick or lime work including stacking serviceable materials in countable stacks within 15M. Lead and disposal of unserviceable materials with all leads complete as per direction of E/I</t>
  </si>
  <si>
    <t>3           5.1.1 + 5.1.2</t>
  </si>
  <si>
    <t>4
  5.1.10</t>
  </si>
  <si>
    <t>5 
  8.6.8</t>
  </si>
  <si>
    <t>7
5.3.5.1</t>
  </si>
  <si>
    <t>Providing R.C.C M 200 in nominal mix (1:1.5:3) in foundation ……..do…..all complete as per specification and direction of E/I.</t>
  </si>
  <si>
    <t>8
 5.3.30.1</t>
  </si>
  <si>
    <t>Providing Tor steel  reinforecement  of 8mm . to 10mm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</si>
  <si>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SAND -LEAD-47km</t>
  </si>
  <si>
    <t>SAND LOCAL-LEAD-16km</t>
  </si>
  <si>
    <t>CHIPS-LEAD-20km</t>
  </si>
  <si>
    <t>BOULDER-LEAD-34km</t>
  </si>
  <si>
    <t>Name of Work :- CONSTRUCTION OF RCC Culvert in Bano Manjil Road Infornt of Neeru Singh House and Majhar House IN WARD NO-29</t>
  </si>
  <si>
    <t>1           5.1.1 + 5.1.2</t>
  </si>
  <si>
    <t>2
  5.1.10</t>
  </si>
  <si>
    <t>3   
  8.6.8</t>
  </si>
  <si>
    <t>4
5.3.5.1</t>
  </si>
  <si>
    <t>5
 5.3.30.1</t>
  </si>
  <si>
    <t>Stone Chips (Lead 20 KM)</t>
  </si>
  <si>
    <t>Local Sand 16 KM</t>
  </si>
  <si>
    <t>Boulder 34 KM</t>
  </si>
  <si>
    <t>Name of Work :- Construction of pcc road in madhukam niche kocha near saresh tirkey house Under ward no-28</t>
  </si>
  <si>
    <t>Providing RCC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</si>
  <si>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Name of Work :- Construction of Drain at Madhukam Near Madhukam Talab from Mahua Toli Akhra to Ashish Tirkey House in ward no-28</t>
  </si>
  <si>
    <t xml:space="preserve">4
5.3.2
</t>
  </si>
  <si>
    <t>Name of Work :-Constructio of PCC Road in Madhukam road No-05J Barnwal Gali from Transfermer to Telephone Tower and Road No-05M Byane Under ward no-28</t>
  </si>
  <si>
    <t xml:space="preserve">                                                                                                 Ex. Engineer 
                                                                                                         Ranchi Municipal Corporation
                                                                                                         Ranchi</t>
  </si>
  <si>
    <t>Name of Work :-Improvement of PCC Road at Ghos Compound in  Ward No.-23  Under RMC Ranchi</t>
  </si>
  <si>
    <t>Name of Work :- Construction of Drain at Kadru at Chamber Gali from Bhatia House to Pandit Ji House in Ward No-24</t>
  </si>
  <si>
    <t>4
5.10.3</t>
  </si>
  <si>
    <t xml:space="preserve">5
5.1.1
+
5.1.2
</t>
  </si>
  <si>
    <t xml:space="preserve">6
5.1.10
</t>
  </si>
  <si>
    <t>7
8.6.8</t>
  </si>
  <si>
    <t>8
5.2.34</t>
  </si>
  <si>
    <t xml:space="preserve">9
5.3.2
</t>
  </si>
  <si>
    <t xml:space="preserve">10
5.7.11
+
5.7.12
</t>
  </si>
  <si>
    <t>11 5.3.30.1</t>
  </si>
  <si>
    <t xml:space="preserve">12
5.5.5
(b)
</t>
  </si>
  <si>
    <t xml:space="preserve">Name of Work :- Construction of PCC in new Colony jagarnathpur Dhurwa from Balu house to Rupani Jee House via Paulush house. </t>
  </si>
  <si>
    <t>Name of Work :- Construction of PCC Road from Chunu Mehta's Residence to Manoj Pandit's Residence at Chiroundi Sarna Colony Road No-04 Under Ward No.-03</t>
  </si>
  <si>
    <t>3
5.1.10</t>
  </si>
  <si>
    <t>Carriage of Stone dust(Lead 22 KM)</t>
  </si>
</sst>
</file>

<file path=xl/styles.xml><?xml version="1.0" encoding="utf-8"?>
<styleSheet xmlns="http://schemas.openxmlformats.org/spreadsheetml/2006/main">
  <numFmts count="3">
    <numFmt numFmtId="43" formatCode="_(* #,##0.00_);_(* \(#,##0.00\);_(* &quot;-&quot;??_);_(@_)"/>
    <numFmt numFmtId="164" formatCode="0.0"/>
    <numFmt numFmtId="165" formatCode="0.000"/>
  </numFmts>
  <fonts count="2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entury"/>
      <family val="1"/>
    </font>
    <font>
      <b/>
      <sz val="12"/>
      <color theme="1"/>
      <name val="Century"/>
      <family val="1"/>
    </font>
    <font>
      <b/>
      <sz val="12"/>
      <color theme="1"/>
      <name val="Calibri"/>
      <family val="2"/>
      <scheme val="minor"/>
    </font>
    <font>
      <b/>
      <sz val="11"/>
      <name val="Calibri"/>
      <family val="2"/>
      <scheme val="minor"/>
    </font>
    <font>
      <b/>
      <vertAlign val="superscript"/>
      <sz val="10"/>
      <name val="Times New Roman"/>
      <family val="1"/>
    </font>
    <font>
      <b/>
      <sz val="11"/>
      <color theme="1"/>
      <name val="Times New Roman"/>
      <family val="1"/>
    </font>
    <font>
      <b/>
      <sz val="14"/>
      <name val="Times New Roman"/>
      <family val="1"/>
    </font>
    <font>
      <b/>
      <sz val="10"/>
      <color theme="1"/>
      <name val="Times New Roman"/>
      <family val="1"/>
    </font>
    <font>
      <b/>
      <sz val="10"/>
      <name val="Times New Roman"/>
      <family val="1"/>
    </font>
    <font>
      <b/>
      <sz val="9"/>
      <color theme="1"/>
      <name val="Calibri"/>
      <family val="2"/>
      <scheme val="minor"/>
    </font>
    <font>
      <b/>
      <sz val="12"/>
      <color theme="1"/>
      <name val="Times New Roman"/>
      <family val="1"/>
    </font>
    <font>
      <b/>
      <sz val="14"/>
      <color theme="1"/>
      <name val="Kruti Dev 010"/>
    </font>
    <font>
      <sz val="9"/>
      <color theme="1"/>
      <name val="Times New Roman"/>
      <family val="1"/>
    </font>
    <font>
      <b/>
      <sz val="8.5"/>
      <name val="Times New Roman"/>
      <family val="1"/>
    </font>
    <font>
      <b/>
      <sz val="14"/>
      <color theme="1"/>
      <name val="Times New Roman"/>
      <family val="1"/>
    </font>
    <font>
      <b/>
      <sz val="9"/>
      <color theme="1"/>
      <name val="Times New Roman"/>
      <family val="1"/>
    </font>
    <font>
      <b/>
      <sz val="9"/>
      <color theme="1"/>
      <name val="Century"/>
      <family val="1"/>
    </font>
    <font>
      <b/>
      <sz val="12"/>
      <color rgb="FF000000"/>
      <name val="Century"/>
      <family val="1"/>
    </font>
    <font>
      <b/>
      <sz val="11"/>
      <color theme="1"/>
      <name val="Century"/>
      <family val="1"/>
    </font>
    <font>
      <b/>
      <sz val="10"/>
      <name val="Century"/>
      <family val="1"/>
    </font>
    <font>
      <b/>
      <vertAlign val="superscript"/>
      <sz val="10"/>
      <name val="Century"/>
      <family val="1"/>
    </font>
    <font>
      <b/>
      <sz val="12"/>
      <name val="Times New Roman"/>
      <family val="1"/>
    </font>
    <font>
      <b/>
      <vertAlign val="superscript"/>
      <sz val="10"/>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A6A6A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Fill="1" applyBorder="1" applyAlignment="1">
      <alignment horizontal="center" vertical="center" wrapText="1"/>
    </xf>
    <xf numFmtId="1" fontId="5" fillId="0" borderId="1" xfId="1" applyNumberFormat="1" applyFont="1" applyBorder="1" applyAlignment="1">
      <alignment horizontal="center" vertical="center" wrapText="1"/>
    </xf>
    <xf numFmtId="0" fontId="5" fillId="0" borderId="0" xfId="0" applyFont="1" applyBorder="1" applyAlignment="1">
      <alignment horizontal="center" vertical="center" wrapText="1"/>
    </xf>
    <xf numFmtId="1" fontId="5" fillId="0" borderId="0" xfId="1" applyNumberFormat="1" applyFont="1" applyBorder="1" applyAlignment="1">
      <alignment horizontal="center" vertical="center" wrapText="1"/>
    </xf>
    <xf numFmtId="0" fontId="2" fillId="0" borderId="0" xfId="0" applyFont="1" applyAlignment="1">
      <alignment horizontal="center" vertical="center"/>
    </xf>
    <xf numFmtId="2" fontId="0" fillId="0" borderId="0" xfId="0" applyNumberFormat="1" applyAlignment="1">
      <alignment horizontal="center" vertical="center"/>
    </xf>
    <xf numFmtId="2"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2" fontId="11" fillId="2"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3" fillId="0" borderId="0" xfId="0" applyFont="1" applyAlignment="1">
      <alignment horizontal="center" vertical="center"/>
    </xf>
    <xf numFmtId="2" fontId="4" fillId="0" borderId="1" xfId="0" applyNumberFormat="1" applyFont="1" applyBorder="1" applyAlignment="1">
      <alignment horizontal="center" vertical="center"/>
    </xf>
    <xf numFmtId="2" fontId="4" fillId="0" borderId="0" xfId="0" applyNumberFormat="1" applyFont="1" applyBorder="1" applyAlignment="1">
      <alignment horizontal="center" vertical="center"/>
    </xf>
    <xf numFmtId="2" fontId="5" fillId="0" borderId="0" xfId="0" applyNumberFormat="1" applyFont="1" applyBorder="1" applyAlignment="1">
      <alignment horizontal="center" vertical="center"/>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19" fillId="3" borderId="1" xfId="0" applyFont="1" applyFill="1" applyBorder="1" applyAlignment="1">
      <alignment horizontal="center" vertical="center" wrapText="1"/>
    </xf>
    <xf numFmtId="0" fontId="2" fillId="0" borderId="1"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2" fontId="2" fillId="0" borderId="1" xfId="0" applyNumberFormat="1" applyFont="1" applyBorder="1" applyAlignment="1">
      <alignment horizontal="center" vertical="center"/>
    </xf>
    <xf numFmtId="0" fontId="21" fillId="0" borderId="0" xfId="0" applyFont="1" applyAlignment="1">
      <alignment horizontal="center"/>
    </xf>
    <xf numFmtId="0" fontId="22"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3" fillId="0" borderId="1" xfId="0" applyFont="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 fontId="5" fillId="0" borderId="1" xfId="0" applyNumberFormat="1"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64" fontId="11" fillId="2" borderId="1" xfId="0" applyNumberFormat="1" applyFont="1" applyFill="1" applyBorder="1" applyAlignment="1">
      <alignment horizontal="center" vertical="center" wrapText="1"/>
    </xf>
    <xf numFmtId="2" fontId="25"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center" vertical="top"/>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G23"/>
  <sheetViews>
    <sheetView topLeftCell="A10" workbookViewId="0">
      <selection activeCell="F16" sqref="F16"/>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50" t="s">
        <v>0</v>
      </c>
      <c r="B1" s="50"/>
      <c r="C1" s="50"/>
      <c r="D1" s="50"/>
      <c r="E1" s="50"/>
      <c r="F1" s="50"/>
    </row>
    <row r="2" spans="1:6" ht="18.75">
      <c r="A2" s="50" t="s">
        <v>1</v>
      </c>
      <c r="B2" s="50"/>
      <c r="C2" s="50"/>
      <c r="D2" s="50"/>
      <c r="E2" s="50"/>
      <c r="F2" s="50"/>
    </row>
    <row r="3" spans="1:6" ht="51" customHeight="1">
      <c r="A3" s="51" t="s">
        <v>252</v>
      </c>
      <c r="B3" s="52"/>
      <c r="C3" s="52"/>
      <c r="D3" s="52"/>
      <c r="E3" s="52"/>
      <c r="F3" s="53"/>
    </row>
    <row r="4" spans="1:6">
      <c r="A4" s="2" t="s">
        <v>3</v>
      </c>
      <c r="B4" s="2" t="s">
        <v>4</v>
      </c>
      <c r="C4" s="2" t="s">
        <v>5</v>
      </c>
      <c r="D4" s="2" t="s">
        <v>6</v>
      </c>
      <c r="E4" s="2" t="s">
        <v>7</v>
      </c>
      <c r="F4" s="2" t="s">
        <v>8</v>
      </c>
    </row>
    <row r="5" spans="1:6" ht="45.75" customHeight="1">
      <c r="A5" s="3">
        <v>1</v>
      </c>
      <c r="B5" s="3" t="s">
        <v>71</v>
      </c>
      <c r="C5" s="3">
        <v>10</v>
      </c>
      <c r="D5" s="3" t="s">
        <v>10</v>
      </c>
      <c r="E5" s="3">
        <v>261.12</v>
      </c>
      <c r="F5" s="3">
        <f>C5*E5</f>
        <v>2611.1999999999998</v>
      </c>
    </row>
    <row r="6" spans="1:6" ht="189">
      <c r="A6" s="3" t="s">
        <v>86</v>
      </c>
      <c r="B6" s="3" t="s">
        <v>87</v>
      </c>
      <c r="C6" s="4">
        <v>112.5</v>
      </c>
      <c r="D6" s="18" t="s">
        <v>13</v>
      </c>
      <c r="E6" s="18">
        <v>120.53</v>
      </c>
      <c r="F6" s="4">
        <f>ROUND(C6*E6,0)</f>
        <v>13560</v>
      </c>
    </row>
    <row r="7" spans="1:6" ht="78.75">
      <c r="A7" s="3" t="s">
        <v>253</v>
      </c>
      <c r="B7" s="3" t="s">
        <v>129</v>
      </c>
      <c r="C7" s="4">
        <v>13.5</v>
      </c>
      <c r="D7" s="18" t="s">
        <v>13</v>
      </c>
      <c r="E7" s="18">
        <v>351.48</v>
      </c>
      <c r="F7" s="4">
        <f>C7*E7</f>
        <v>4744.9800000000005</v>
      </c>
    </row>
    <row r="8" spans="1:6" ht="110.25">
      <c r="A8" s="3" t="s">
        <v>90</v>
      </c>
      <c r="B8" s="3" t="s">
        <v>91</v>
      </c>
      <c r="C8" s="4">
        <v>67.5</v>
      </c>
      <c r="D8" s="18" t="s">
        <v>13</v>
      </c>
      <c r="E8" s="3">
        <v>1149.1199999999999</v>
      </c>
      <c r="F8" s="5">
        <f>ROUND(C8*E8,0)</f>
        <v>77566</v>
      </c>
    </row>
    <row r="9" spans="1:6" ht="141.75">
      <c r="A9" s="3" t="s">
        <v>75</v>
      </c>
      <c r="B9" s="3" t="s">
        <v>12</v>
      </c>
      <c r="C9" s="5">
        <v>67.5</v>
      </c>
      <c r="D9" s="3" t="s">
        <v>13</v>
      </c>
      <c r="E9" s="5">
        <v>5829</v>
      </c>
      <c r="F9" s="5">
        <f>C9*E9</f>
        <v>393457.5</v>
      </c>
    </row>
    <row r="10" spans="1:6" ht="15.75">
      <c r="A10" s="3">
        <v>6</v>
      </c>
      <c r="B10" s="3" t="s">
        <v>14</v>
      </c>
      <c r="C10" s="6"/>
      <c r="D10" s="6"/>
      <c r="E10" s="3"/>
      <c r="F10" s="4"/>
    </row>
    <row r="11" spans="1:6" ht="15.75">
      <c r="A11" s="7" t="s">
        <v>15</v>
      </c>
      <c r="B11" s="3" t="s">
        <v>16</v>
      </c>
      <c r="C11" s="5">
        <v>29.024999999999999</v>
      </c>
      <c r="D11" s="3" t="s">
        <v>13</v>
      </c>
      <c r="E11" s="3">
        <v>907.31</v>
      </c>
      <c r="F11" s="4">
        <f>C11*E11</f>
        <v>26334.672749999998</v>
      </c>
    </row>
    <row r="12" spans="1:6" ht="15.75">
      <c r="A12" s="3" t="s">
        <v>17</v>
      </c>
      <c r="B12" s="3" t="s">
        <v>254</v>
      </c>
      <c r="C12" s="5">
        <v>13.5</v>
      </c>
      <c r="D12" s="3" t="s">
        <v>13</v>
      </c>
      <c r="E12" s="3">
        <v>541.66999999999996</v>
      </c>
      <c r="F12" s="4">
        <f t="shared" ref="F12:F15" si="0">C12*E12</f>
        <v>7312.5449999999992</v>
      </c>
    </row>
    <row r="13" spans="1:6" ht="15.75">
      <c r="A13" s="3" t="s">
        <v>50</v>
      </c>
      <c r="B13" s="3" t="s">
        <v>94</v>
      </c>
      <c r="C13" s="5">
        <v>67.5</v>
      </c>
      <c r="D13" s="3" t="s">
        <v>13</v>
      </c>
      <c r="E13" s="3">
        <v>863.23</v>
      </c>
      <c r="F13" s="4">
        <f t="shared" si="0"/>
        <v>58268.025000000001</v>
      </c>
    </row>
    <row r="14" spans="1:6" ht="15.75">
      <c r="A14" s="3" t="s">
        <v>52</v>
      </c>
      <c r="B14" s="3" t="s">
        <v>18</v>
      </c>
      <c r="C14" s="5">
        <v>58.05</v>
      </c>
      <c r="D14" s="3" t="s">
        <v>13</v>
      </c>
      <c r="E14" s="3">
        <v>541.66999999999996</v>
      </c>
      <c r="F14" s="4">
        <f t="shared" si="0"/>
        <v>31443.943499999998</v>
      </c>
    </row>
    <row r="15" spans="1:6" ht="15.75">
      <c r="A15" s="3" t="s">
        <v>54</v>
      </c>
      <c r="B15" s="3" t="s">
        <v>95</v>
      </c>
      <c r="C15" s="5">
        <v>112.5</v>
      </c>
      <c r="D15" s="3" t="s">
        <v>13</v>
      </c>
      <c r="E15" s="3">
        <v>177.16</v>
      </c>
      <c r="F15" s="4">
        <f t="shared" si="0"/>
        <v>19930.5</v>
      </c>
    </row>
    <row r="16" spans="1:6" ht="15.75">
      <c r="A16" s="3"/>
      <c r="B16" s="3"/>
      <c r="C16" s="3"/>
      <c r="D16" s="3"/>
      <c r="E16" s="3" t="s">
        <v>19</v>
      </c>
      <c r="F16" s="8">
        <f>SUM(F5:F15)</f>
        <v>635229.36625000008</v>
      </c>
    </row>
    <row r="17" spans="1:7" ht="19.5" hidden="1" customHeight="1">
      <c r="A17" s="19"/>
      <c r="B17" s="19"/>
      <c r="C17" s="19"/>
      <c r="D17" s="19"/>
      <c r="E17" s="20" t="s">
        <v>96</v>
      </c>
      <c r="F17" s="4">
        <f>F16*12/100</f>
        <v>76227.523950000017</v>
      </c>
    </row>
    <row r="18" spans="1:7" ht="19.5" hidden="1" customHeight="1">
      <c r="A18" s="19"/>
      <c r="B18" s="19"/>
      <c r="C18" s="19"/>
      <c r="D18" s="19"/>
      <c r="E18" s="4"/>
      <c r="F18" s="4">
        <f>F17+F16</f>
        <v>711456.89020000014</v>
      </c>
    </row>
    <row r="19" spans="1:7" ht="19.5" hidden="1" customHeight="1">
      <c r="A19" s="19"/>
      <c r="B19" s="19"/>
      <c r="C19" s="19"/>
      <c r="D19" s="19"/>
      <c r="E19" s="20" t="s">
        <v>97</v>
      </c>
      <c r="F19" s="4">
        <f>F18*1/100</f>
        <v>7114.5689020000018</v>
      </c>
    </row>
    <row r="20" spans="1:7" ht="19.5" hidden="1" customHeight="1">
      <c r="A20" s="19"/>
      <c r="B20" s="19"/>
      <c r="C20" s="19"/>
      <c r="D20" s="19"/>
      <c r="E20" s="20" t="s">
        <v>98</v>
      </c>
      <c r="F20" s="4">
        <f>F19+F18</f>
        <v>718571.45910200011</v>
      </c>
    </row>
    <row r="21" spans="1:7" ht="19.5" customHeight="1">
      <c r="A21" s="19"/>
      <c r="B21" s="19"/>
      <c r="C21" s="19"/>
      <c r="D21" s="19"/>
      <c r="E21" s="21"/>
      <c r="F21" s="22"/>
    </row>
    <row r="22" spans="1:7" ht="21" customHeight="1">
      <c r="A22" s="11"/>
      <c r="B22" s="11"/>
      <c r="C22" s="11"/>
      <c r="D22" s="11"/>
      <c r="E22" s="11"/>
      <c r="F22" s="11"/>
    </row>
    <row r="23" spans="1:7" ht="50.25" customHeight="1">
      <c r="A23" s="11"/>
      <c r="B23" s="54" t="s">
        <v>100</v>
      </c>
      <c r="C23" s="54"/>
      <c r="D23" s="54"/>
      <c r="E23" s="54"/>
      <c r="F23" s="54"/>
      <c r="G23" s="12"/>
    </row>
  </sheetData>
  <mergeCells count="4">
    <mergeCell ref="A1:F1"/>
    <mergeCell ref="A2:F2"/>
    <mergeCell ref="A3:F3"/>
    <mergeCell ref="B23:F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sheetPr>
    <tabColor rgb="FFFF0000"/>
  </sheetPr>
  <dimension ref="A1:I25"/>
  <sheetViews>
    <sheetView workbookViewId="0">
      <selection activeCell="A3" sqref="A3:H3"/>
    </sheetView>
  </sheetViews>
  <sheetFormatPr defaultRowHeight="15"/>
  <cols>
    <col min="1" max="1" width="8" style="1" customWidth="1"/>
    <col min="2" max="2" width="48.7109375" style="1" customWidth="1"/>
    <col min="3" max="4" width="8.42578125" style="1" hidden="1" customWidth="1"/>
    <col min="5" max="5" width="9.140625" style="1"/>
    <col min="6" max="6" width="10" style="1" customWidth="1"/>
    <col min="7" max="7" width="12" style="1" customWidth="1"/>
    <col min="8" max="8" width="22.85546875" style="1" customWidth="1"/>
    <col min="9" max="9" width="26.85546875" style="1" customWidth="1"/>
    <col min="10" max="16384" width="9.140625" style="1"/>
  </cols>
  <sheetData>
    <row r="1" spans="1:8" ht="18.75">
      <c r="A1" s="63" t="s">
        <v>0</v>
      </c>
      <c r="B1" s="64"/>
      <c r="C1" s="64"/>
      <c r="D1" s="64"/>
      <c r="E1" s="64"/>
      <c r="F1" s="64"/>
      <c r="G1" s="64"/>
      <c r="H1" s="65"/>
    </row>
    <row r="2" spans="1:8" ht="18.75">
      <c r="A2" s="63" t="s">
        <v>1</v>
      </c>
      <c r="B2" s="64"/>
      <c r="C2" s="64"/>
      <c r="D2" s="64"/>
      <c r="E2" s="64"/>
      <c r="F2" s="64"/>
      <c r="G2" s="64"/>
      <c r="H2" s="65"/>
    </row>
    <row r="3" spans="1:8" ht="59.25" customHeight="1">
      <c r="A3" s="66" t="s">
        <v>59</v>
      </c>
      <c r="B3" s="67"/>
      <c r="C3" s="67"/>
      <c r="D3" s="67"/>
      <c r="E3" s="67"/>
      <c r="F3" s="67"/>
      <c r="G3" s="67"/>
      <c r="H3" s="68"/>
    </row>
    <row r="4" spans="1:8" ht="32.25" customHeight="1">
      <c r="A4" s="2" t="s">
        <v>3</v>
      </c>
      <c r="B4" s="2" t="s">
        <v>4</v>
      </c>
      <c r="C4" s="2"/>
      <c r="D4" s="2"/>
      <c r="E4" s="2" t="s">
        <v>5</v>
      </c>
      <c r="F4" s="2" t="s">
        <v>6</v>
      </c>
      <c r="G4" s="2" t="s">
        <v>7</v>
      </c>
      <c r="H4" s="2" t="s">
        <v>8</v>
      </c>
    </row>
    <row r="5" spans="1:8" ht="51">
      <c r="A5" s="2" t="s">
        <v>22</v>
      </c>
      <c r="B5" s="2" t="s">
        <v>23</v>
      </c>
      <c r="C5" s="2"/>
      <c r="D5" s="2"/>
      <c r="E5" s="2">
        <v>4.8899999999999997</v>
      </c>
      <c r="F5" s="2" t="s">
        <v>13</v>
      </c>
      <c r="G5" s="2">
        <v>688.52</v>
      </c>
      <c r="H5" s="2">
        <f t="shared" ref="H5:H6" si="0">ROUND(E5*G5,0)</f>
        <v>3367</v>
      </c>
    </row>
    <row r="6" spans="1:8" ht="63.75">
      <c r="A6" s="2" t="s">
        <v>24</v>
      </c>
      <c r="B6" s="2" t="s">
        <v>25</v>
      </c>
      <c r="C6" s="2"/>
      <c r="D6" s="2"/>
      <c r="E6" s="2">
        <v>2.83</v>
      </c>
      <c r="F6" s="2" t="s">
        <v>13</v>
      </c>
      <c r="G6" s="2">
        <v>1435.57</v>
      </c>
      <c r="H6" s="2">
        <f t="shared" si="0"/>
        <v>4063</v>
      </c>
    </row>
    <row r="7" spans="1:8" ht="127.5">
      <c r="A7" s="2" t="s">
        <v>60</v>
      </c>
      <c r="B7" s="2" t="s">
        <v>29</v>
      </c>
      <c r="C7" s="2"/>
      <c r="D7" s="2"/>
      <c r="E7" s="2">
        <v>51.83</v>
      </c>
      <c r="F7" s="2" t="s">
        <v>30</v>
      </c>
      <c r="G7" s="2">
        <v>120.53</v>
      </c>
      <c r="H7" s="13">
        <f t="shared" ref="H7:H9" si="1">G7*E7</f>
        <v>6247.0698999999995</v>
      </c>
    </row>
    <row r="8" spans="1:8" ht="102">
      <c r="A8" s="2" t="s">
        <v>61</v>
      </c>
      <c r="B8" s="2" t="s">
        <v>32</v>
      </c>
      <c r="C8" s="2"/>
      <c r="D8" s="2"/>
      <c r="E8" s="2">
        <v>5.36</v>
      </c>
      <c r="F8" s="2" t="s">
        <v>30</v>
      </c>
      <c r="G8" s="2">
        <v>223.35</v>
      </c>
      <c r="H8" s="13">
        <f t="shared" si="1"/>
        <v>1197.1559999999999</v>
      </c>
    </row>
    <row r="9" spans="1:8" ht="76.5">
      <c r="A9" s="2" t="s">
        <v>62</v>
      </c>
      <c r="B9" s="2" t="s">
        <v>34</v>
      </c>
      <c r="C9" s="2"/>
      <c r="D9" s="2"/>
      <c r="E9" s="2">
        <v>8.92</v>
      </c>
      <c r="F9" s="2" t="s">
        <v>30</v>
      </c>
      <c r="G9" s="2">
        <v>1149.1199999999999</v>
      </c>
      <c r="H9" s="13">
        <f t="shared" si="1"/>
        <v>10250.150399999999</v>
      </c>
    </row>
    <row r="10" spans="1:8" ht="114.75">
      <c r="A10" s="2" t="s">
        <v>63</v>
      </c>
      <c r="B10" s="2" t="s">
        <v>36</v>
      </c>
      <c r="C10" s="2"/>
      <c r="D10" s="2"/>
      <c r="E10" s="2">
        <v>26.37</v>
      </c>
      <c r="F10" s="2" t="s">
        <v>13</v>
      </c>
      <c r="G10" s="2">
        <v>5829</v>
      </c>
      <c r="H10" s="13">
        <f t="shared" ref="H10:H12" si="2">E10*G10</f>
        <v>153710.73000000001</v>
      </c>
    </row>
    <row r="11" spans="1:8" ht="114.75">
      <c r="A11" s="2" t="s">
        <v>63</v>
      </c>
      <c r="B11" s="2" t="s">
        <v>12</v>
      </c>
      <c r="C11" s="2"/>
      <c r="D11" s="2"/>
      <c r="E11" s="2">
        <v>1.3</v>
      </c>
      <c r="F11" s="2" t="s">
        <v>13</v>
      </c>
      <c r="G11" s="2">
        <v>5829</v>
      </c>
      <c r="H11" s="13">
        <f t="shared" si="2"/>
        <v>7577.7</v>
      </c>
    </row>
    <row r="12" spans="1:8" ht="153">
      <c r="A12" s="2" t="s">
        <v>64</v>
      </c>
      <c r="B12" s="2" t="s">
        <v>39</v>
      </c>
      <c r="C12" s="2"/>
      <c r="D12" s="2"/>
      <c r="E12" s="2">
        <v>230</v>
      </c>
      <c r="F12" s="2" t="s">
        <v>40</v>
      </c>
      <c r="G12" s="2">
        <v>97.07</v>
      </c>
      <c r="H12" s="13">
        <f t="shared" si="2"/>
        <v>22326.1</v>
      </c>
    </row>
    <row r="13" spans="1:8" ht="38.25">
      <c r="A13" s="2" t="s">
        <v>65</v>
      </c>
      <c r="B13" s="2" t="s">
        <v>42</v>
      </c>
      <c r="C13" s="2"/>
      <c r="D13" s="2"/>
      <c r="E13" s="2">
        <v>10.08</v>
      </c>
      <c r="F13" s="2" t="s">
        <v>13</v>
      </c>
      <c r="G13" s="2">
        <v>5489.86</v>
      </c>
      <c r="H13" s="13">
        <f t="shared" ref="H13:H15" si="3">ROUND(E13*G13,0)</f>
        <v>55338</v>
      </c>
    </row>
    <row r="14" spans="1:8" ht="63.75">
      <c r="A14" s="2" t="s">
        <v>66</v>
      </c>
      <c r="B14" s="2" t="s">
        <v>67</v>
      </c>
      <c r="C14" s="2"/>
      <c r="D14" s="2"/>
      <c r="E14" s="2">
        <v>117.1</v>
      </c>
      <c r="F14" s="2" t="s">
        <v>68</v>
      </c>
      <c r="G14" s="2">
        <v>953</v>
      </c>
      <c r="H14" s="13">
        <f t="shared" si="3"/>
        <v>111596</v>
      </c>
    </row>
    <row r="15" spans="1:8" ht="102">
      <c r="A15" s="2" t="s">
        <v>69</v>
      </c>
      <c r="B15" s="2" t="s">
        <v>44</v>
      </c>
      <c r="C15" s="2"/>
      <c r="D15" s="2"/>
      <c r="E15" s="2">
        <v>2.92</v>
      </c>
      <c r="F15" s="2" t="s">
        <v>45</v>
      </c>
      <c r="G15" s="2">
        <v>65841.84</v>
      </c>
      <c r="H15" s="13">
        <f t="shared" si="3"/>
        <v>192258</v>
      </c>
    </row>
    <row r="16" spans="1:8">
      <c r="A16" s="2">
        <v>10</v>
      </c>
      <c r="B16" s="2" t="s">
        <v>46</v>
      </c>
      <c r="C16" s="2"/>
      <c r="D16" s="2"/>
      <c r="E16" s="2"/>
      <c r="F16" s="2"/>
      <c r="G16" s="2"/>
      <c r="H16" s="13"/>
    </row>
    <row r="17" spans="1:9" ht="15.75">
      <c r="A17" s="2" t="s">
        <v>15</v>
      </c>
      <c r="B17" s="2" t="s">
        <v>47</v>
      </c>
      <c r="C17" s="2">
        <v>0.56000000000000005</v>
      </c>
      <c r="D17" s="2">
        <v>15.67</v>
      </c>
      <c r="E17" s="2">
        <f>C17+D17</f>
        <v>16.23</v>
      </c>
      <c r="F17" s="2" t="s">
        <v>48</v>
      </c>
      <c r="G17" s="2">
        <v>907.31</v>
      </c>
      <c r="H17" s="13">
        <f>E17*G17</f>
        <v>14725.641299999999</v>
      </c>
    </row>
    <row r="18" spans="1:9" ht="27.75" customHeight="1">
      <c r="A18" s="2" t="s">
        <v>17</v>
      </c>
      <c r="B18" s="2" t="s">
        <v>49</v>
      </c>
      <c r="C18" s="2"/>
      <c r="D18" s="2"/>
      <c r="E18" s="2">
        <v>5.36</v>
      </c>
      <c r="F18" s="2" t="s">
        <v>48</v>
      </c>
      <c r="G18" s="2">
        <v>403.07</v>
      </c>
      <c r="H18" s="13">
        <f t="shared" ref="H18:H21" si="4">E18*G18</f>
        <v>2160.4551999999999</v>
      </c>
    </row>
    <row r="19" spans="1:9" ht="15.75">
      <c r="A19" s="2" t="s">
        <v>50</v>
      </c>
      <c r="B19" s="2" t="s">
        <v>51</v>
      </c>
      <c r="C19" s="2">
        <v>1.1100000000000001</v>
      </c>
      <c r="D19" s="2">
        <v>31.35</v>
      </c>
      <c r="E19" s="11">
        <f>C19+D19</f>
        <v>32.46</v>
      </c>
      <c r="F19" s="2" t="s">
        <v>48</v>
      </c>
      <c r="G19" s="2">
        <v>541.66999999999996</v>
      </c>
      <c r="H19" s="13">
        <f>E19*G19</f>
        <v>17582.608199999999</v>
      </c>
    </row>
    <row r="20" spans="1:9" ht="15.75">
      <c r="A20" s="2" t="s">
        <v>52</v>
      </c>
      <c r="B20" s="2" t="s">
        <v>53</v>
      </c>
      <c r="C20" s="2"/>
      <c r="D20" s="2"/>
      <c r="E20" s="2">
        <v>8.92</v>
      </c>
      <c r="F20" s="2" t="s">
        <v>48</v>
      </c>
      <c r="G20" s="2">
        <v>863.23</v>
      </c>
      <c r="H20" s="13">
        <f t="shared" si="4"/>
        <v>7700.0115999999998</v>
      </c>
    </row>
    <row r="21" spans="1:9" ht="27.75" customHeight="1">
      <c r="A21" s="2" t="s">
        <v>54</v>
      </c>
      <c r="B21" s="2" t="s">
        <v>55</v>
      </c>
      <c r="C21" s="2"/>
      <c r="D21" s="2"/>
      <c r="E21" s="2">
        <v>51.83</v>
      </c>
      <c r="F21" s="2" t="s">
        <v>48</v>
      </c>
      <c r="G21" s="2">
        <v>177.16</v>
      </c>
      <c r="H21" s="13">
        <f t="shared" si="4"/>
        <v>9182.2027999999991</v>
      </c>
      <c r="I21" s="12"/>
    </row>
    <row r="22" spans="1:9">
      <c r="A22" s="2"/>
      <c r="B22" s="2" t="s">
        <v>56</v>
      </c>
      <c r="C22" s="2"/>
      <c r="D22" s="2"/>
      <c r="E22" s="2"/>
      <c r="F22" s="2"/>
      <c r="G22" s="2"/>
      <c r="H22" s="13">
        <f>SUM(H5:H21)</f>
        <v>619281.82539999997</v>
      </c>
    </row>
    <row r="25" spans="1:9" ht="50.25" customHeight="1">
      <c r="B25" s="54" t="s">
        <v>57</v>
      </c>
      <c r="C25" s="54"/>
      <c r="D25" s="54"/>
      <c r="E25" s="54"/>
      <c r="F25" s="54"/>
      <c r="G25" s="54"/>
      <c r="H25" s="54"/>
      <c r="I25" s="12"/>
    </row>
  </sheetData>
  <mergeCells count="4">
    <mergeCell ref="A1:H1"/>
    <mergeCell ref="A2:H2"/>
    <mergeCell ref="A3:H3"/>
    <mergeCell ref="B25:H25"/>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rgb="FFC00000"/>
  </sheetPr>
  <dimension ref="A1:G13"/>
  <sheetViews>
    <sheetView topLeftCell="A7" workbookViewId="0">
      <selection activeCell="F10" sqref="F10"/>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50" t="s">
        <v>0</v>
      </c>
      <c r="B1" s="50"/>
      <c r="C1" s="50"/>
      <c r="D1" s="50"/>
      <c r="E1" s="50"/>
      <c r="F1" s="50"/>
    </row>
    <row r="2" spans="1:7" ht="18.75">
      <c r="A2" s="50" t="s">
        <v>1</v>
      </c>
      <c r="B2" s="50"/>
      <c r="C2" s="50"/>
      <c r="D2" s="50"/>
      <c r="E2" s="50"/>
      <c r="F2" s="50"/>
    </row>
    <row r="3" spans="1:7" ht="42" customHeight="1">
      <c r="A3" s="55" t="s">
        <v>2</v>
      </c>
      <c r="B3" s="55"/>
      <c r="C3" s="55"/>
      <c r="D3" s="55"/>
      <c r="E3" s="55"/>
      <c r="F3" s="55"/>
    </row>
    <row r="4" spans="1:7">
      <c r="A4" s="2" t="s">
        <v>3</v>
      </c>
      <c r="B4" s="2" t="s">
        <v>4</v>
      </c>
      <c r="C4" s="2" t="s">
        <v>5</v>
      </c>
      <c r="D4" s="2" t="s">
        <v>6</v>
      </c>
      <c r="E4" s="2" t="s">
        <v>7</v>
      </c>
      <c r="F4" s="2" t="s">
        <v>8</v>
      </c>
    </row>
    <row r="5" spans="1:7" ht="32.25" customHeight="1">
      <c r="A5" s="3">
        <v>1</v>
      </c>
      <c r="B5" s="3" t="s">
        <v>9</v>
      </c>
      <c r="C5" s="4">
        <v>10</v>
      </c>
      <c r="D5" s="3" t="s">
        <v>10</v>
      </c>
      <c r="E5" s="3">
        <v>261.12</v>
      </c>
      <c r="F5" s="5">
        <f>C5*E5</f>
        <v>2611.1999999999998</v>
      </c>
    </row>
    <row r="6" spans="1:7" ht="141.75">
      <c r="A6" s="3" t="s">
        <v>11</v>
      </c>
      <c r="B6" s="3" t="s">
        <v>12</v>
      </c>
      <c r="C6" s="5">
        <v>141.6</v>
      </c>
      <c r="D6" s="3" t="s">
        <v>13</v>
      </c>
      <c r="E6" s="5">
        <v>5829</v>
      </c>
      <c r="F6" s="5">
        <f>C6*E6</f>
        <v>825386.4</v>
      </c>
    </row>
    <row r="7" spans="1:7" ht="15.75">
      <c r="A7" s="3">
        <v>3</v>
      </c>
      <c r="B7" s="3" t="s">
        <v>14</v>
      </c>
      <c r="C7" s="6"/>
      <c r="D7" s="6"/>
      <c r="E7" s="3"/>
      <c r="F7" s="4"/>
    </row>
    <row r="8" spans="1:7" ht="15.75">
      <c r="A8" s="7" t="s">
        <v>15</v>
      </c>
      <c r="B8" s="3" t="s">
        <v>16</v>
      </c>
      <c r="C8" s="5">
        <v>60.88</v>
      </c>
      <c r="D8" s="3" t="s">
        <v>13</v>
      </c>
      <c r="E8" s="3">
        <v>907.31</v>
      </c>
      <c r="F8" s="4">
        <f>C8*E8</f>
        <v>55237.032800000001</v>
      </c>
    </row>
    <row r="9" spans="1:7" ht="15.75">
      <c r="A9" s="7" t="s">
        <v>17</v>
      </c>
      <c r="B9" s="3" t="s">
        <v>18</v>
      </c>
      <c r="C9" s="5">
        <v>121.77</v>
      </c>
      <c r="D9" s="3" t="s">
        <v>13</v>
      </c>
      <c r="E9" s="3">
        <v>541.66999999999996</v>
      </c>
      <c r="F9" s="4">
        <f>C9*E9</f>
        <v>65959.155899999998</v>
      </c>
    </row>
    <row r="10" spans="1:7" ht="15.75">
      <c r="A10" s="3"/>
      <c r="B10" s="3"/>
      <c r="C10" s="3"/>
      <c r="D10" s="3"/>
      <c r="E10" s="3" t="s">
        <v>19</v>
      </c>
      <c r="F10" s="8">
        <f>SUM(F5:F9)</f>
        <v>949193.78870000003</v>
      </c>
    </row>
    <row r="11" spans="1:7" ht="15.75">
      <c r="A11" s="9"/>
      <c r="B11" s="9"/>
      <c r="C11" s="9"/>
      <c r="D11" s="9"/>
      <c r="E11" s="9"/>
      <c r="F11" s="10"/>
    </row>
    <row r="12" spans="1:7" ht="21" customHeight="1">
      <c r="A12" s="11"/>
      <c r="B12" s="11"/>
      <c r="C12" s="11"/>
      <c r="D12" s="11"/>
      <c r="E12" s="11"/>
      <c r="F12" s="11"/>
    </row>
    <row r="13" spans="1:7" ht="50.25" customHeight="1">
      <c r="A13" s="11"/>
      <c r="B13" s="54" t="s">
        <v>20</v>
      </c>
      <c r="C13" s="54"/>
      <c r="D13" s="54"/>
      <c r="E13" s="54"/>
      <c r="F13" s="54"/>
      <c r="G13" s="12"/>
    </row>
  </sheetData>
  <mergeCells count="4">
    <mergeCell ref="A1:F1"/>
    <mergeCell ref="A2:F2"/>
    <mergeCell ref="A3:F3"/>
    <mergeCell ref="B13:F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rgb="FFFF0000"/>
  </sheetPr>
  <dimension ref="A1:G13"/>
  <sheetViews>
    <sheetView workbookViewId="0">
      <selection activeCell="E6" sqref="E6"/>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50" t="s">
        <v>0</v>
      </c>
      <c r="B1" s="50"/>
      <c r="C1" s="50"/>
      <c r="D1" s="50"/>
      <c r="E1" s="50"/>
      <c r="F1" s="50"/>
    </row>
    <row r="2" spans="1:7" ht="18.75">
      <c r="A2" s="50" t="s">
        <v>1</v>
      </c>
      <c r="B2" s="50"/>
      <c r="C2" s="50"/>
      <c r="D2" s="50"/>
      <c r="E2" s="50"/>
      <c r="F2" s="50"/>
    </row>
    <row r="3" spans="1:7" ht="42" customHeight="1">
      <c r="A3" s="55" t="s">
        <v>58</v>
      </c>
      <c r="B3" s="55"/>
      <c r="C3" s="55"/>
      <c r="D3" s="55"/>
      <c r="E3" s="55"/>
      <c r="F3" s="55"/>
    </row>
    <row r="4" spans="1:7">
      <c r="A4" s="2" t="s">
        <v>3</v>
      </c>
      <c r="B4" s="2" t="s">
        <v>4</v>
      </c>
      <c r="C4" s="2" t="s">
        <v>5</v>
      </c>
      <c r="D4" s="2" t="s">
        <v>6</v>
      </c>
      <c r="E4" s="2" t="s">
        <v>7</v>
      </c>
      <c r="F4" s="2" t="s">
        <v>8</v>
      </c>
    </row>
    <row r="5" spans="1:7" ht="32.25" customHeight="1">
      <c r="A5" s="3">
        <v>1</v>
      </c>
      <c r="B5" s="3" t="s">
        <v>9</v>
      </c>
      <c r="C5" s="4">
        <v>5</v>
      </c>
      <c r="D5" s="3" t="s">
        <v>10</v>
      </c>
      <c r="E5" s="3">
        <v>261.12</v>
      </c>
      <c r="F5" s="5">
        <f>C5*E5</f>
        <v>1305.5999999999999</v>
      </c>
    </row>
    <row r="6" spans="1:7" ht="141.75">
      <c r="A6" s="3" t="s">
        <v>11</v>
      </c>
      <c r="B6" s="3" t="s">
        <v>12</v>
      </c>
      <c r="C6" s="5">
        <v>45.31</v>
      </c>
      <c r="D6" s="3" t="s">
        <v>13</v>
      </c>
      <c r="E6" s="5">
        <v>5829</v>
      </c>
      <c r="F6" s="5">
        <f>C6*E6</f>
        <v>264111.99</v>
      </c>
    </row>
    <row r="7" spans="1:7" ht="15.75">
      <c r="A7" s="3">
        <v>3</v>
      </c>
      <c r="B7" s="3" t="s">
        <v>14</v>
      </c>
      <c r="C7" s="6"/>
      <c r="D7" s="6"/>
      <c r="E7" s="3"/>
      <c r="F7" s="4"/>
    </row>
    <row r="8" spans="1:7" ht="15.75">
      <c r="A8" s="7" t="s">
        <v>15</v>
      </c>
      <c r="B8" s="3" t="s">
        <v>16</v>
      </c>
      <c r="C8" s="5">
        <v>19.48</v>
      </c>
      <c r="D8" s="3" t="s">
        <v>13</v>
      </c>
      <c r="E8" s="3">
        <v>907.31</v>
      </c>
      <c r="F8" s="4">
        <f>C8*E8</f>
        <v>17674.398799999999</v>
      </c>
    </row>
    <row r="9" spans="1:7" ht="15.75">
      <c r="A9" s="7" t="s">
        <v>17</v>
      </c>
      <c r="B9" s="3" t="s">
        <v>18</v>
      </c>
      <c r="C9" s="5">
        <v>38.96</v>
      </c>
      <c r="D9" s="3" t="s">
        <v>13</v>
      </c>
      <c r="E9" s="3">
        <v>541.66999999999996</v>
      </c>
      <c r="F9" s="4">
        <f>C9*E9</f>
        <v>21103.463199999998</v>
      </c>
    </row>
    <row r="10" spans="1:7" ht="15.75">
      <c r="A10" s="3"/>
      <c r="B10" s="3"/>
      <c r="C10" s="3"/>
      <c r="D10" s="3"/>
      <c r="E10" s="3" t="s">
        <v>19</v>
      </c>
      <c r="F10" s="8">
        <f>SUM(F5:F9)</f>
        <v>304195.45199999999</v>
      </c>
    </row>
    <row r="11" spans="1:7" ht="15.75">
      <c r="A11" s="9"/>
      <c r="B11" s="9"/>
      <c r="C11" s="9"/>
      <c r="D11" s="9"/>
      <c r="E11" s="9"/>
      <c r="F11" s="10"/>
    </row>
    <row r="12" spans="1:7" ht="21" customHeight="1">
      <c r="A12" s="11"/>
      <c r="B12" s="11"/>
      <c r="C12" s="11"/>
      <c r="D12" s="11"/>
      <c r="E12" s="11"/>
      <c r="F12" s="11"/>
    </row>
    <row r="13" spans="1:7" ht="50.25" customHeight="1">
      <c r="A13" s="11"/>
      <c r="B13" s="54" t="s">
        <v>20</v>
      </c>
      <c r="C13" s="54"/>
      <c r="D13" s="54"/>
      <c r="E13" s="54"/>
      <c r="F13" s="54"/>
      <c r="G13" s="12"/>
    </row>
  </sheetData>
  <mergeCells count="4">
    <mergeCell ref="A1:F1"/>
    <mergeCell ref="A2:F2"/>
    <mergeCell ref="A3:F3"/>
    <mergeCell ref="B13:F13"/>
  </mergeCells>
  <pageMargins left="0.7" right="0.7" top="0.75" bottom="0.75" header="0.3" footer="0.3"/>
</worksheet>
</file>

<file path=xl/worksheets/sheet13.xml><?xml version="1.0" encoding="utf-8"?>
<worksheet xmlns="http://schemas.openxmlformats.org/spreadsheetml/2006/main" xmlns:r="http://schemas.openxmlformats.org/officeDocument/2006/relationships">
  <sheetPr>
    <tabColor rgb="FFFF0000"/>
  </sheetPr>
  <dimension ref="A1:G13"/>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50" t="s">
        <v>0</v>
      </c>
      <c r="B1" s="50"/>
      <c r="C1" s="50"/>
      <c r="D1" s="50"/>
      <c r="E1" s="50"/>
      <c r="F1" s="50"/>
    </row>
    <row r="2" spans="1:7" ht="18.75">
      <c r="A2" s="50" t="s">
        <v>1</v>
      </c>
      <c r="B2" s="50"/>
      <c r="C2" s="50"/>
      <c r="D2" s="50"/>
      <c r="E2" s="50"/>
      <c r="F2" s="50"/>
    </row>
    <row r="3" spans="1:7" ht="42" customHeight="1">
      <c r="A3" s="69" t="s">
        <v>240</v>
      </c>
      <c r="B3" s="70"/>
      <c r="C3" s="70"/>
      <c r="D3" s="70"/>
      <c r="E3" s="70"/>
      <c r="F3" s="71"/>
    </row>
    <row r="4" spans="1:7">
      <c r="A4" s="2" t="s">
        <v>3</v>
      </c>
      <c r="B4" s="2" t="s">
        <v>4</v>
      </c>
      <c r="C4" s="2" t="s">
        <v>5</v>
      </c>
      <c r="D4" s="2" t="s">
        <v>6</v>
      </c>
      <c r="E4" s="2" t="s">
        <v>7</v>
      </c>
      <c r="F4" s="2" t="s">
        <v>8</v>
      </c>
    </row>
    <row r="5" spans="1:7" ht="32.25" customHeight="1">
      <c r="A5" s="3">
        <v>1</v>
      </c>
      <c r="B5" s="3" t="s">
        <v>9</v>
      </c>
      <c r="C5" s="4">
        <v>5</v>
      </c>
      <c r="D5" s="3" t="s">
        <v>10</v>
      </c>
      <c r="E5" s="3">
        <v>261.12</v>
      </c>
      <c r="F5" s="5">
        <f>C5*E5</f>
        <v>1305.5999999999999</v>
      </c>
    </row>
    <row r="6" spans="1:7" ht="141.75">
      <c r="A6" s="3" t="s">
        <v>11</v>
      </c>
      <c r="B6" s="3" t="s">
        <v>12</v>
      </c>
      <c r="C6" s="5">
        <v>76.47</v>
      </c>
      <c r="D6" s="3" t="s">
        <v>13</v>
      </c>
      <c r="E6" s="5">
        <v>5829</v>
      </c>
      <c r="F6" s="5">
        <f>C6*E6</f>
        <v>445743.63</v>
      </c>
    </row>
    <row r="7" spans="1:7" ht="15.75">
      <c r="A7" s="3">
        <v>3</v>
      </c>
      <c r="B7" s="3" t="s">
        <v>14</v>
      </c>
      <c r="C7" s="6"/>
      <c r="D7" s="6"/>
      <c r="E7" s="3"/>
      <c r="F7" s="4"/>
    </row>
    <row r="8" spans="1:7" ht="15.75">
      <c r="A8" s="7" t="s">
        <v>15</v>
      </c>
      <c r="B8" s="3" t="s">
        <v>16</v>
      </c>
      <c r="C8" s="5">
        <v>32.880000000000003</v>
      </c>
      <c r="D8" s="3" t="s">
        <v>13</v>
      </c>
      <c r="E8" s="3">
        <v>907.31</v>
      </c>
      <c r="F8" s="4">
        <f>C8*E8</f>
        <v>29832.352800000001</v>
      </c>
    </row>
    <row r="9" spans="1:7" ht="15.75">
      <c r="A9" s="7" t="s">
        <v>17</v>
      </c>
      <c r="B9" s="3" t="s">
        <v>18</v>
      </c>
      <c r="C9" s="5">
        <v>65.760000000000005</v>
      </c>
      <c r="D9" s="3" t="s">
        <v>13</v>
      </c>
      <c r="E9" s="3">
        <v>541.66999999999996</v>
      </c>
      <c r="F9" s="4">
        <f>C9*E9</f>
        <v>35620.2192</v>
      </c>
    </row>
    <row r="10" spans="1:7" ht="15.75">
      <c r="A10" s="3"/>
      <c r="B10" s="3"/>
      <c r="C10" s="3"/>
      <c r="D10" s="3"/>
      <c r="E10" s="3" t="s">
        <v>19</v>
      </c>
      <c r="F10" s="8">
        <f>SUM(F5:F9)</f>
        <v>512501.80199999997</v>
      </c>
    </row>
    <row r="11" spans="1:7" ht="15.75">
      <c r="A11" s="9"/>
      <c r="B11" s="9"/>
      <c r="C11" s="9"/>
      <c r="D11" s="9"/>
      <c r="E11" s="9"/>
      <c r="F11" s="10"/>
    </row>
    <row r="12" spans="1:7" ht="21" customHeight="1">
      <c r="A12" s="11"/>
      <c r="B12" s="11"/>
      <c r="C12" s="11"/>
      <c r="D12" s="11"/>
      <c r="E12" s="11"/>
      <c r="F12" s="11"/>
    </row>
    <row r="13" spans="1:7" ht="50.25" customHeight="1">
      <c r="A13" s="11"/>
      <c r="B13" s="54" t="s">
        <v>20</v>
      </c>
      <c r="C13" s="54"/>
      <c r="D13" s="54"/>
      <c r="E13" s="54"/>
      <c r="F13" s="54"/>
      <c r="G13" s="12"/>
    </row>
  </sheetData>
  <mergeCells count="4">
    <mergeCell ref="A1:F1"/>
    <mergeCell ref="A2:F2"/>
    <mergeCell ref="A3:F3"/>
    <mergeCell ref="B13:F13"/>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74" t="s">
        <v>238</v>
      </c>
      <c r="B3" s="75"/>
      <c r="C3" s="75"/>
      <c r="D3" s="75"/>
      <c r="E3" s="75"/>
      <c r="F3" s="76"/>
    </row>
    <row r="4" spans="1:8">
      <c r="A4" s="23" t="s">
        <v>125</v>
      </c>
      <c r="B4" s="23" t="s">
        <v>126</v>
      </c>
      <c r="C4" s="23" t="s">
        <v>127</v>
      </c>
      <c r="D4" s="23" t="s">
        <v>6</v>
      </c>
      <c r="E4" s="23" t="s">
        <v>7</v>
      </c>
      <c r="F4" s="23" t="s">
        <v>8</v>
      </c>
    </row>
    <row r="5" spans="1:8" ht="115.5" customHeight="1">
      <c r="A5" s="24" t="s">
        <v>176</v>
      </c>
      <c r="B5" s="16" t="s">
        <v>29</v>
      </c>
      <c r="C5" s="48">
        <v>32.1</v>
      </c>
      <c r="D5" s="16" t="s">
        <v>30</v>
      </c>
      <c r="E5" s="16">
        <v>120.53</v>
      </c>
      <c r="F5" s="17">
        <f t="shared" ref="F5:F13" si="0">E5*C5</f>
        <v>3869.0130000000004</v>
      </c>
    </row>
    <row r="6" spans="1:8" ht="115.5" customHeight="1">
      <c r="A6" s="24" t="s">
        <v>177</v>
      </c>
      <c r="B6" s="16" t="s">
        <v>32</v>
      </c>
      <c r="C6" s="15">
        <v>3.01</v>
      </c>
      <c r="D6" s="16" t="s">
        <v>30</v>
      </c>
      <c r="E6" s="16">
        <v>223.35</v>
      </c>
      <c r="F6" s="17">
        <f t="shared" si="0"/>
        <v>672.28349999999989</v>
      </c>
    </row>
    <row r="7" spans="1:8" ht="72.75" customHeight="1">
      <c r="A7" s="24" t="s">
        <v>178</v>
      </c>
      <c r="B7" s="16" t="s">
        <v>34</v>
      </c>
      <c r="C7" s="15">
        <v>20.07</v>
      </c>
      <c r="D7" s="16" t="s">
        <v>30</v>
      </c>
      <c r="E7" s="16">
        <v>1149.1199999999999</v>
      </c>
      <c r="F7" s="17">
        <f t="shared" si="0"/>
        <v>23062.838399999997</v>
      </c>
    </row>
    <row r="8" spans="1:8" ht="110.25" customHeight="1">
      <c r="A8" s="24" t="s">
        <v>229</v>
      </c>
      <c r="B8" s="16" t="s">
        <v>235</v>
      </c>
      <c r="C8" s="15">
        <v>103.38</v>
      </c>
      <c r="D8" s="16" t="s">
        <v>30</v>
      </c>
      <c r="E8" s="16">
        <v>5829</v>
      </c>
      <c r="F8" s="17">
        <f t="shared" si="0"/>
        <v>602602.02</v>
      </c>
    </row>
    <row r="9" spans="1:8" ht="18.75">
      <c r="A9" s="24">
        <v>5</v>
      </c>
      <c r="B9" s="14" t="s">
        <v>46</v>
      </c>
      <c r="C9" s="15"/>
      <c r="D9" s="16"/>
      <c r="E9" s="16"/>
      <c r="F9" s="17"/>
    </row>
    <row r="10" spans="1:8" ht="15.75">
      <c r="A10" s="24" t="s">
        <v>77</v>
      </c>
      <c r="B10" s="16" t="s">
        <v>47</v>
      </c>
      <c r="C10" s="15">
        <v>44.36</v>
      </c>
      <c r="D10" s="16" t="s">
        <v>48</v>
      </c>
      <c r="E10" s="16">
        <v>907.31</v>
      </c>
      <c r="F10" s="17">
        <f t="shared" si="0"/>
        <v>40248.2716</v>
      </c>
    </row>
    <row r="11" spans="1:8" ht="27.75" customHeight="1">
      <c r="A11" s="24" t="s">
        <v>78</v>
      </c>
      <c r="B11" s="16" t="s">
        <v>79</v>
      </c>
      <c r="C11" s="15">
        <v>3.01</v>
      </c>
      <c r="D11" s="16" t="s">
        <v>48</v>
      </c>
      <c r="E11" s="16">
        <v>418.87</v>
      </c>
      <c r="F11" s="17">
        <f t="shared" si="0"/>
        <v>1260.7986999999998</v>
      </c>
    </row>
    <row r="12" spans="1:8" ht="15.75">
      <c r="A12" s="24" t="s">
        <v>80</v>
      </c>
      <c r="B12" s="16" t="s">
        <v>81</v>
      </c>
      <c r="C12" s="15">
        <v>88.72</v>
      </c>
      <c r="D12" s="16" t="s">
        <v>48</v>
      </c>
      <c r="E12" s="16">
        <v>541.66999999999996</v>
      </c>
      <c r="F12" s="17">
        <f t="shared" si="0"/>
        <v>48056.962399999997</v>
      </c>
    </row>
    <row r="13" spans="1:8" ht="15.75">
      <c r="A13" s="24" t="s">
        <v>82</v>
      </c>
      <c r="B13" s="16" t="s">
        <v>53</v>
      </c>
      <c r="C13" s="15">
        <v>20.07</v>
      </c>
      <c r="D13" s="16" t="s">
        <v>48</v>
      </c>
      <c r="E13" s="16">
        <v>863.23</v>
      </c>
      <c r="F13" s="17">
        <f t="shared" si="0"/>
        <v>17325.026099999999</v>
      </c>
    </row>
    <row r="14" spans="1:8" ht="27.75" customHeight="1">
      <c r="A14" s="25" t="s">
        <v>83</v>
      </c>
      <c r="B14" s="16" t="s">
        <v>55</v>
      </c>
      <c r="C14" s="15">
        <v>32.1</v>
      </c>
      <c r="D14" s="16" t="s">
        <v>48</v>
      </c>
      <c r="E14" s="16">
        <v>177.16</v>
      </c>
      <c r="F14" s="17">
        <f>C14*E14</f>
        <v>5686.8360000000002</v>
      </c>
      <c r="H14" s="12"/>
    </row>
    <row r="15" spans="1:8">
      <c r="A15" s="25"/>
      <c r="B15" s="73" t="s">
        <v>56</v>
      </c>
      <c r="C15" s="73"/>
      <c r="D15" s="73"/>
      <c r="E15" s="73"/>
      <c r="F15" s="17">
        <f>SUM(F5:F14)</f>
        <v>742784.04969999997</v>
      </c>
    </row>
    <row r="18" spans="2:8" ht="50.25" customHeight="1">
      <c r="B18" s="54" t="s">
        <v>239</v>
      </c>
      <c r="C18" s="54"/>
      <c r="D18" s="54"/>
      <c r="E18" s="54"/>
      <c r="F18" s="54"/>
      <c r="H18" s="12"/>
    </row>
  </sheetData>
  <mergeCells count="5">
    <mergeCell ref="A1:F1"/>
    <mergeCell ref="A2:F2"/>
    <mergeCell ref="A3:F3"/>
    <mergeCell ref="B15:E15"/>
    <mergeCell ref="B18:F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rgb="FFFF0000"/>
  </sheetPr>
  <dimension ref="A1:H22"/>
  <sheetViews>
    <sheetView workbookViewId="0">
      <selection activeCell="A3" sqref="A3:F3"/>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74" t="s">
        <v>236</v>
      </c>
      <c r="B3" s="75"/>
      <c r="C3" s="75"/>
      <c r="D3" s="75"/>
      <c r="E3" s="75"/>
      <c r="F3" s="76"/>
    </row>
    <row r="4" spans="1:6">
      <c r="A4" s="23" t="s">
        <v>125</v>
      </c>
      <c r="B4" s="23" t="s">
        <v>126</v>
      </c>
      <c r="C4" s="23" t="s">
        <v>127</v>
      </c>
      <c r="D4" s="23" t="s">
        <v>6</v>
      </c>
      <c r="E4" s="23" t="s">
        <v>7</v>
      </c>
      <c r="F4" s="23" t="s">
        <v>8</v>
      </c>
    </row>
    <row r="5" spans="1:6" ht="115.5" customHeight="1">
      <c r="A5" s="24" t="s">
        <v>176</v>
      </c>
      <c r="B5" s="16" t="s">
        <v>29</v>
      </c>
      <c r="C5" s="15">
        <v>39.549999999999997</v>
      </c>
      <c r="D5" s="16" t="s">
        <v>30</v>
      </c>
      <c r="E5" s="16">
        <v>120.53</v>
      </c>
      <c r="F5" s="17">
        <f t="shared" ref="F5:F17" si="0">E5*C5</f>
        <v>4766.9614999999994</v>
      </c>
    </row>
    <row r="6" spans="1:6" ht="115.5" customHeight="1">
      <c r="A6" s="24" t="s">
        <v>177</v>
      </c>
      <c r="B6" s="16" t="s">
        <v>32</v>
      </c>
      <c r="C6" s="15">
        <v>3.72</v>
      </c>
      <c r="D6" s="16" t="s">
        <v>30</v>
      </c>
      <c r="E6" s="16">
        <v>223.35</v>
      </c>
      <c r="F6" s="17">
        <f t="shared" si="0"/>
        <v>830.86199999999997</v>
      </c>
    </row>
    <row r="7" spans="1:6" ht="72.75" customHeight="1">
      <c r="A7" s="24" t="s">
        <v>178</v>
      </c>
      <c r="B7" s="16" t="s">
        <v>34</v>
      </c>
      <c r="C7" s="15">
        <v>6.2</v>
      </c>
      <c r="D7" s="16" t="s">
        <v>30</v>
      </c>
      <c r="E7" s="16">
        <v>1149.1199999999999</v>
      </c>
      <c r="F7" s="17">
        <f t="shared" si="0"/>
        <v>7124.5439999999999</v>
      </c>
    </row>
    <row r="8" spans="1:6" ht="102">
      <c r="A8" s="24" t="s">
        <v>237</v>
      </c>
      <c r="B8" s="16" t="s">
        <v>138</v>
      </c>
      <c r="C8" s="48">
        <v>5.4</v>
      </c>
      <c r="D8" s="16" t="s">
        <v>13</v>
      </c>
      <c r="E8" s="16">
        <v>5358.83</v>
      </c>
      <c r="F8" s="17">
        <f t="shared" si="0"/>
        <v>28937.682000000001</v>
      </c>
    </row>
    <row r="9" spans="1:6" ht="89.25">
      <c r="A9" s="24" t="s">
        <v>179</v>
      </c>
      <c r="B9" s="16" t="s">
        <v>112</v>
      </c>
      <c r="C9" s="15">
        <v>16.52</v>
      </c>
      <c r="D9" s="16" t="s">
        <v>13</v>
      </c>
      <c r="E9" s="16">
        <v>2502.14</v>
      </c>
      <c r="F9" s="17">
        <f t="shared" si="0"/>
        <v>41335.352799999993</v>
      </c>
    </row>
    <row r="10" spans="1:6" ht="63.75">
      <c r="A10" s="24" t="s">
        <v>180</v>
      </c>
      <c r="B10" s="16" t="s">
        <v>114</v>
      </c>
      <c r="C10" s="15">
        <v>94.9</v>
      </c>
      <c r="D10" s="16" t="s">
        <v>115</v>
      </c>
      <c r="E10" s="16">
        <v>245.79</v>
      </c>
      <c r="F10" s="17">
        <f t="shared" si="0"/>
        <v>23325.471000000001</v>
      </c>
    </row>
    <row r="11" spans="1:6" s="11" customFormat="1" ht="102">
      <c r="A11" s="16" t="s">
        <v>153</v>
      </c>
      <c r="B11" s="16" t="s">
        <v>154</v>
      </c>
      <c r="C11" s="16">
        <v>3.4</v>
      </c>
      <c r="D11" s="16" t="s">
        <v>13</v>
      </c>
      <c r="E11" s="16">
        <v>5489.86</v>
      </c>
      <c r="F11" s="17">
        <f t="shared" ref="F11:F12" si="1">C11*E11</f>
        <v>18665.523999999998</v>
      </c>
    </row>
    <row r="12" spans="1:6" s="11" customFormat="1" ht="89.25">
      <c r="A12" s="16" t="s">
        <v>155</v>
      </c>
      <c r="B12" s="16" t="s">
        <v>44</v>
      </c>
      <c r="C12" s="16">
        <v>0.3</v>
      </c>
      <c r="D12" s="16" t="s">
        <v>156</v>
      </c>
      <c r="E12" s="16">
        <v>65841.84</v>
      </c>
      <c r="F12" s="17">
        <f t="shared" si="1"/>
        <v>19752.552</v>
      </c>
    </row>
    <row r="13" spans="1:6" ht="18.75">
      <c r="A13" s="24">
        <v>9</v>
      </c>
      <c r="B13" s="14" t="s">
        <v>46</v>
      </c>
      <c r="C13" s="15"/>
      <c r="D13" s="16"/>
      <c r="E13" s="16"/>
      <c r="F13" s="17"/>
    </row>
    <row r="14" spans="1:6" ht="15.75">
      <c r="A14" s="24" t="s">
        <v>77</v>
      </c>
      <c r="B14" s="16" t="s">
        <v>47</v>
      </c>
      <c r="C14" s="15">
        <v>11.96</v>
      </c>
      <c r="D14" s="16" t="s">
        <v>48</v>
      </c>
      <c r="E14" s="16">
        <v>907.31</v>
      </c>
      <c r="F14" s="17">
        <f t="shared" si="0"/>
        <v>10851.427600000001</v>
      </c>
    </row>
    <row r="15" spans="1:6" ht="27.75" customHeight="1">
      <c r="A15" s="24" t="s">
        <v>78</v>
      </c>
      <c r="B15" s="16" t="s">
        <v>79</v>
      </c>
      <c r="C15" s="15">
        <v>3.72</v>
      </c>
      <c r="D15" s="16" t="s">
        <v>48</v>
      </c>
      <c r="E15" s="16">
        <v>418.87</v>
      </c>
      <c r="F15" s="17">
        <f t="shared" si="0"/>
        <v>1558.1964</v>
      </c>
    </row>
    <row r="16" spans="1:6" ht="15.75">
      <c r="A16" s="24" t="s">
        <v>80</v>
      </c>
      <c r="B16" s="16" t="s">
        <v>81</v>
      </c>
      <c r="C16" s="15">
        <v>7.76</v>
      </c>
      <c r="D16" s="16" t="s">
        <v>48</v>
      </c>
      <c r="E16" s="16">
        <v>541.66999999999996</v>
      </c>
      <c r="F16" s="17">
        <f t="shared" si="0"/>
        <v>4203.3591999999999</v>
      </c>
    </row>
    <row r="17" spans="1:8" ht="15.75">
      <c r="A17" s="24" t="s">
        <v>82</v>
      </c>
      <c r="B17" s="16" t="s">
        <v>53</v>
      </c>
      <c r="C17" s="15">
        <v>22.7</v>
      </c>
      <c r="D17" s="16" t="s">
        <v>48</v>
      </c>
      <c r="E17" s="16">
        <v>863.23</v>
      </c>
      <c r="F17" s="17">
        <f t="shared" si="0"/>
        <v>19595.321</v>
      </c>
    </row>
    <row r="18" spans="1:8" ht="27.75" customHeight="1">
      <c r="A18" s="25" t="s">
        <v>83</v>
      </c>
      <c r="B18" s="16" t="s">
        <v>55</v>
      </c>
      <c r="C18" s="15">
        <v>39.549999999999997</v>
      </c>
      <c r="D18" s="16" t="s">
        <v>48</v>
      </c>
      <c r="E18" s="16">
        <v>177.16</v>
      </c>
      <c r="F18" s="17">
        <f>C18*E18</f>
        <v>7006.677999999999</v>
      </c>
      <c r="H18" s="12"/>
    </row>
    <row r="19" spans="1:8" ht="15.75">
      <c r="A19" s="25"/>
      <c r="B19" s="73" t="s">
        <v>56</v>
      </c>
      <c r="C19" s="73"/>
      <c r="D19" s="73"/>
      <c r="E19" s="73"/>
      <c r="F19" s="49">
        <f>SUM(F5:F18)</f>
        <v>187953.93149999995</v>
      </c>
    </row>
    <row r="22" spans="1:8" ht="50.25" customHeight="1">
      <c r="B22" s="54" t="s">
        <v>182</v>
      </c>
      <c r="C22" s="54"/>
      <c r="D22" s="54"/>
      <c r="E22" s="54"/>
      <c r="F22" s="54"/>
      <c r="H22" s="12"/>
    </row>
  </sheetData>
  <mergeCells count="5">
    <mergeCell ref="A1:F1"/>
    <mergeCell ref="A2:F2"/>
    <mergeCell ref="A3:F3"/>
    <mergeCell ref="B19:E19"/>
    <mergeCell ref="B22:F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72" t="s">
        <v>234</v>
      </c>
      <c r="B3" s="72"/>
      <c r="C3" s="72"/>
      <c r="D3" s="72"/>
      <c r="E3" s="72"/>
      <c r="F3" s="72"/>
    </row>
    <row r="4" spans="1:8">
      <c r="A4" s="23" t="s">
        <v>125</v>
      </c>
      <c r="B4" s="23" t="s">
        <v>126</v>
      </c>
      <c r="C4" s="23" t="s">
        <v>127</v>
      </c>
      <c r="D4" s="23" t="s">
        <v>6</v>
      </c>
      <c r="E4" s="23" t="s">
        <v>7</v>
      </c>
      <c r="F4" s="23" t="s">
        <v>8</v>
      </c>
    </row>
    <row r="5" spans="1:8" ht="115.5" customHeight="1">
      <c r="A5" s="24" t="s">
        <v>176</v>
      </c>
      <c r="B5" s="16" t="s">
        <v>29</v>
      </c>
      <c r="C5" s="15">
        <v>22.66</v>
      </c>
      <c r="D5" s="16" t="s">
        <v>30</v>
      </c>
      <c r="E5" s="16">
        <v>120.53</v>
      </c>
      <c r="F5" s="17">
        <f t="shared" ref="F5:F13" si="0">E5*C5</f>
        <v>2731.2098000000001</v>
      </c>
    </row>
    <row r="6" spans="1:8" ht="115.5" customHeight="1">
      <c r="A6" s="24" t="s">
        <v>177</v>
      </c>
      <c r="B6" s="16" t="s">
        <v>32</v>
      </c>
      <c r="C6" s="15">
        <v>8.5</v>
      </c>
      <c r="D6" s="16" t="s">
        <v>30</v>
      </c>
      <c r="E6" s="16">
        <v>223.35</v>
      </c>
      <c r="F6" s="17">
        <f t="shared" si="0"/>
        <v>1898.4749999999999</v>
      </c>
    </row>
    <row r="7" spans="1:8" ht="72.75" customHeight="1">
      <c r="A7" s="24" t="s">
        <v>178</v>
      </c>
      <c r="B7" s="16" t="s">
        <v>34</v>
      </c>
      <c r="C7" s="15">
        <v>14.17</v>
      </c>
      <c r="D7" s="16" t="s">
        <v>30</v>
      </c>
      <c r="E7" s="16">
        <v>1149.1199999999999</v>
      </c>
      <c r="F7" s="17">
        <f t="shared" si="0"/>
        <v>16283.030399999998</v>
      </c>
    </row>
    <row r="8" spans="1:8" ht="110.25" customHeight="1">
      <c r="A8" s="24" t="s">
        <v>229</v>
      </c>
      <c r="B8" s="16" t="s">
        <v>235</v>
      </c>
      <c r="C8" s="15">
        <v>14.17</v>
      </c>
      <c r="D8" s="16" t="s">
        <v>30</v>
      </c>
      <c r="E8" s="16">
        <v>5829</v>
      </c>
      <c r="F8" s="17">
        <f t="shared" si="0"/>
        <v>82596.929999999993</v>
      </c>
    </row>
    <row r="9" spans="1:8" ht="18.75">
      <c r="A9" s="24">
        <v>5</v>
      </c>
      <c r="B9" s="14" t="s">
        <v>46</v>
      </c>
      <c r="C9" s="15"/>
      <c r="D9" s="16"/>
      <c r="E9" s="16"/>
      <c r="F9" s="17"/>
    </row>
    <row r="10" spans="1:8" ht="15.75">
      <c r="A10" s="24" t="s">
        <v>77</v>
      </c>
      <c r="B10" s="16" t="s">
        <v>47</v>
      </c>
      <c r="C10" s="15">
        <v>6.09</v>
      </c>
      <c r="D10" s="16" t="s">
        <v>48</v>
      </c>
      <c r="E10" s="16">
        <v>907.31</v>
      </c>
      <c r="F10" s="17">
        <f t="shared" si="0"/>
        <v>5525.5178999999998</v>
      </c>
    </row>
    <row r="11" spans="1:8" ht="27.75" customHeight="1">
      <c r="A11" s="24" t="s">
        <v>78</v>
      </c>
      <c r="B11" s="16" t="s">
        <v>79</v>
      </c>
      <c r="C11" s="15">
        <v>8.5</v>
      </c>
      <c r="D11" s="16" t="s">
        <v>48</v>
      </c>
      <c r="E11" s="16">
        <v>418.87</v>
      </c>
      <c r="F11" s="17">
        <f t="shared" si="0"/>
        <v>3560.395</v>
      </c>
    </row>
    <row r="12" spans="1:8" ht="15.75">
      <c r="A12" s="24" t="s">
        <v>80</v>
      </c>
      <c r="B12" s="16" t="s">
        <v>81</v>
      </c>
      <c r="C12" s="15">
        <v>12.18</v>
      </c>
      <c r="D12" s="16" t="s">
        <v>48</v>
      </c>
      <c r="E12" s="16">
        <v>541.66999999999996</v>
      </c>
      <c r="F12" s="17">
        <f t="shared" si="0"/>
        <v>6597.5405999999994</v>
      </c>
    </row>
    <row r="13" spans="1:8" ht="15.75">
      <c r="A13" s="24" t="s">
        <v>82</v>
      </c>
      <c r="B13" s="16" t="s">
        <v>53</v>
      </c>
      <c r="C13" s="15">
        <v>14.17</v>
      </c>
      <c r="D13" s="16" t="s">
        <v>48</v>
      </c>
      <c r="E13" s="16">
        <v>863.23</v>
      </c>
      <c r="F13" s="17">
        <f t="shared" si="0"/>
        <v>12231.9691</v>
      </c>
    </row>
    <row r="14" spans="1:8" ht="27.75" customHeight="1">
      <c r="A14" s="25" t="s">
        <v>83</v>
      </c>
      <c r="B14" s="16" t="s">
        <v>55</v>
      </c>
      <c r="C14" s="15">
        <v>22.66</v>
      </c>
      <c r="D14" s="16" t="s">
        <v>48</v>
      </c>
      <c r="E14" s="16">
        <v>177.16</v>
      </c>
      <c r="F14" s="17">
        <f>C14*E14</f>
        <v>4014.4456</v>
      </c>
      <c r="H14" s="12"/>
    </row>
    <row r="15" spans="1:8">
      <c r="A15" s="25"/>
      <c r="B15" s="73" t="s">
        <v>56</v>
      </c>
      <c r="C15" s="73"/>
      <c r="D15" s="73"/>
      <c r="E15" s="73"/>
      <c r="F15" s="17">
        <f>SUM(F5:F14)</f>
        <v>135439.5134</v>
      </c>
    </row>
    <row r="18" spans="2:8" ht="50.25" customHeight="1">
      <c r="B18" s="54" t="s">
        <v>57</v>
      </c>
      <c r="C18" s="54"/>
      <c r="D18" s="54"/>
      <c r="E18" s="54"/>
      <c r="F18" s="54"/>
      <c r="H18" s="12"/>
    </row>
  </sheetData>
  <mergeCells count="5">
    <mergeCell ref="A1:F1"/>
    <mergeCell ref="A2:F2"/>
    <mergeCell ref="A3:F3"/>
    <mergeCell ref="B15:E15"/>
    <mergeCell ref="B18:F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rgb="FFFF0000"/>
  </sheetPr>
  <dimension ref="A1:G24"/>
  <sheetViews>
    <sheetView workbookViewId="0">
      <selection activeCell="A3" sqref="A3:F3"/>
    </sheetView>
  </sheetViews>
  <sheetFormatPr defaultRowHeight="15"/>
  <cols>
    <col min="1" max="1" width="8" style="1" customWidth="1"/>
    <col min="2" max="2" width="48.7109375" style="1" customWidth="1"/>
    <col min="3" max="3" width="9.140625" style="1"/>
    <col min="4" max="4" width="10" style="1" customWidth="1"/>
    <col min="5" max="5" width="12" style="1" customWidth="1"/>
    <col min="6" max="6" width="22.85546875" style="1" customWidth="1"/>
    <col min="7" max="7" width="26.85546875" style="1" customWidth="1"/>
    <col min="8" max="16384" width="9.140625" style="1"/>
  </cols>
  <sheetData>
    <row r="1" spans="1:6" ht="18.75">
      <c r="A1" s="63" t="s">
        <v>0</v>
      </c>
      <c r="B1" s="64"/>
      <c r="C1" s="64"/>
      <c r="D1" s="64"/>
      <c r="E1" s="64"/>
      <c r="F1" s="65"/>
    </row>
    <row r="2" spans="1:6" ht="18.75">
      <c r="A2" s="63" t="s">
        <v>1</v>
      </c>
      <c r="B2" s="64"/>
      <c r="C2" s="64"/>
      <c r="D2" s="64"/>
      <c r="E2" s="64"/>
      <c r="F2" s="65"/>
    </row>
    <row r="3" spans="1:6" ht="59.25" customHeight="1">
      <c r="A3" s="69" t="s">
        <v>241</v>
      </c>
      <c r="B3" s="70"/>
      <c r="C3" s="70"/>
      <c r="D3" s="70"/>
      <c r="E3" s="70"/>
      <c r="F3" s="71"/>
    </row>
    <row r="4" spans="1:6" ht="32.25" customHeight="1">
      <c r="A4" s="2" t="s">
        <v>3</v>
      </c>
      <c r="B4" s="2" t="s">
        <v>4</v>
      </c>
      <c r="C4" s="2" t="s">
        <v>5</v>
      </c>
      <c r="D4" s="2" t="s">
        <v>6</v>
      </c>
      <c r="E4" s="2" t="s">
        <v>7</v>
      </c>
      <c r="F4" s="2" t="s">
        <v>8</v>
      </c>
    </row>
    <row r="5" spans="1:6" ht="51">
      <c r="A5" s="2" t="s">
        <v>108</v>
      </c>
      <c r="B5" s="2" t="s">
        <v>109</v>
      </c>
      <c r="C5" s="2">
        <v>26.76</v>
      </c>
      <c r="D5" s="2" t="s">
        <v>13</v>
      </c>
      <c r="E5" s="2">
        <v>390.16</v>
      </c>
      <c r="F5" s="2">
        <f>ROUND(C5*E5,0)</f>
        <v>10441</v>
      </c>
    </row>
    <row r="6" spans="1:6" ht="63.75">
      <c r="A6" s="2" t="s">
        <v>242</v>
      </c>
      <c r="B6" s="2" t="s">
        <v>25</v>
      </c>
      <c r="C6" s="2">
        <v>2.97</v>
      </c>
      <c r="D6" s="2" t="s">
        <v>13</v>
      </c>
      <c r="E6" s="2">
        <v>1435.57</v>
      </c>
      <c r="F6" s="2">
        <f t="shared" ref="F6" si="0">ROUND(C6*E6,0)</f>
        <v>4264</v>
      </c>
    </row>
    <row r="7" spans="1:6" ht="127.5">
      <c r="A7" s="2" t="s">
        <v>243</v>
      </c>
      <c r="B7" s="2" t="s">
        <v>29</v>
      </c>
      <c r="C7" s="2">
        <v>166.53</v>
      </c>
      <c r="D7" s="2" t="s">
        <v>30</v>
      </c>
      <c r="E7" s="2">
        <v>120.53</v>
      </c>
      <c r="F7" s="13">
        <f t="shared" ref="F7:F12" si="1">E7*C7</f>
        <v>20071.8609</v>
      </c>
    </row>
    <row r="8" spans="1:6" ht="102">
      <c r="A8" s="2" t="s">
        <v>244</v>
      </c>
      <c r="B8" s="2" t="s">
        <v>32</v>
      </c>
      <c r="C8" s="2">
        <v>14.87</v>
      </c>
      <c r="D8" s="2" t="s">
        <v>30</v>
      </c>
      <c r="E8" s="2">
        <v>223.35</v>
      </c>
      <c r="F8" s="13">
        <f t="shared" si="1"/>
        <v>3321.2144999999996</v>
      </c>
    </row>
    <row r="9" spans="1:6" ht="76.5">
      <c r="A9" s="2" t="s">
        <v>245</v>
      </c>
      <c r="B9" s="2" t="s">
        <v>34</v>
      </c>
      <c r="C9" s="2">
        <v>24.97</v>
      </c>
      <c r="D9" s="2" t="s">
        <v>30</v>
      </c>
      <c r="E9" s="2">
        <v>1149.1199999999999</v>
      </c>
      <c r="F9" s="13">
        <f t="shared" si="1"/>
        <v>28693.526399999995</v>
      </c>
    </row>
    <row r="10" spans="1:6" ht="102">
      <c r="A10" s="2" t="s">
        <v>246</v>
      </c>
      <c r="B10" s="2" t="s">
        <v>112</v>
      </c>
      <c r="C10" s="2">
        <v>59.47</v>
      </c>
      <c r="D10" s="2" t="s">
        <v>13</v>
      </c>
      <c r="E10" s="2">
        <v>2502.14</v>
      </c>
      <c r="F10" s="13">
        <f t="shared" si="1"/>
        <v>148802.26579999999</v>
      </c>
    </row>
    <row r="11" spans="1:6" ht="114.75">
      <c r="A11" s="2" t="s">
        <v>247</v>
      </c>
      <c r="B11" s="2" t="s">
        <v>168</v>
      </c>
      <c r="C11" s="2">
        <v>21.48</v>
      </c>
      <c r="D11" s="2" t="s">
        <v>13</v>
      </c>
      <c r="E11" s="2">
        <v>5358.83</v>
      </c>
      <c r="F11" s="13">
        <f t="shared" si="1"/>
        <v>115107.6684</v>
      </c>
    </row>
    <row r="12" spans="1:6" ht="76.5">
      <c r="A12" s="2" t="s">
        <v>248</v>
      </c>
      <c r="B12" s="2" t="s">
        <v>114</v>
      </c>
      <c r="C12" s="2">
        <v>379.5</v>
      </c>
      <c r="D12" s="2" t="s">
        <v>115</v>
      </c>
      <c r="E12" s="2">
        <v>245.79</v>
      </c>
      <c r="F12" s="13">
        <f t="shared" si="1"/>
        <v>93277.304999999993</v>
      </c>
    </row>
    <row r="13" spans="1:6" ht="38.25">
      <c r="A13" s="2" t="s">
        <v>249</v>
      </c>
      <c r="B13" s="2" t="s">
        <v>42</v>
      </c>
      <c r="C13" s="2">
        <v>19.82</v>
      </c>
      <c r="D13" s="2" t="s">
        <v>13</v>
      </c>
      <c r="E13" s="2">
        <v>5489.86</v>
      </c>
      <c r="F13" s="13">
        <f t="shared" ref="F13:F14" si="2">ROUND(C13*E13,0)</f>
        <v>108809</v>
      </c>
    </row>
    <row r="14" spans="1:6" ht="102">
      <c r="A14" s="2" t="s">
        <v>250</v>
      </c>
      <c r="B14" s="2" t="s">
        <v>44</v>
      </c>
      <c r="C14" s="2">
        <v>1.925</v>
      </c>
      <c r="D14" s="2" t="s">
        <v>45</v>
      </c>
      <c r="E14" s="2">
        <v>65841.84</v>
      </c>
      <c r="F14" s="13">
        <f t="shared" si="2"/>
        <v>126746</v>
      </c>
    </row>
    <row r="15" spans="1:6">
      <c r="A15" s="2">
        <v>13</v>
      </c>
      <c r="B15" s="2" t="s">
        <v>46</v>
      </c>
      <c r="C15" s="2"/>
      <c r="D15" s="2"/>
      <c r="E15" s="2"/>
      <c r="F15" s="13"/>
    </row>
    <row r="16" spans="1:6" ht="15.75">
      <c r="A16" s="2" t="s">
        <v>15</v>
      </c>
      <c r="B16" s="2" t="s">
        <v>119</v>
      </c>
      <c r="C16" s="2">
        <v>53.28</v>
      </c>
      <c r="D16" s="2" t="s">
        <v>48</v>
      </c>
      <c r="E16" s="2">
        <v>880.61</v>
      </c>
      <c r="F16" s="13">
        <f t="shared" ref="F16:F20" si="3">C16*E16</f>
        <v>46918.900800000003</v>
      </c>
    </row>
    <row r="17" spans="1:7" ht="27.75" customHeight="1">
      <c r="A17" s="2" t="s">
        <v>17</v>
      </c>
      <c r="B17" s="2" t="s">
        <v>120</v>
      </c>
      <c r="C17" s="2">
        <v>14.87</v>
      </c>
      <c r="D17" s="2" t="s">
        <v>48</v>
      </c>
      <c r="E17" s="2">
        <v>450.47</v>
      </c>
      <c r="F17" s="13">
        <f t="shared" si="3"/>
        <v>6698.4889000000003</v>
      </c>
    </row>
    <row r="18" spans="1:7" ht="15.75">
      <c r="A18" s="2" t="s">
        <v>50</v>
      </c>
      <c r="B18" s="2" t="s">
        <v>121</v>
      </c>
      <c r="C18" s="2">
        <v>36.4</v>
      </c>
      <c r="D18" s="2" t="s">
        <v>48</v>
      </c>
      <c r="E18" s="2">
        <v>513.67999999999995</v>
      </c>
      <c r="F18" s="13">
        <f t="shared" si="3"/>
        <v>18697.951999999997</v>
      </c>
    </row>
    <row r="19" spans="1:7" ht="15.75">
      <c r="A19" s="2" t="s">
        <v>52</v>
      </c>
      <c r="B19" s="2" t="s">
        <v>122</v>
      </c>
      <c r="C19" s="2">
        <v>65.709999999999994</v>
      </c>
      <c r="D19" s="2" t="s">
        <v>48</v>
      </c>
      <c r="E19" s="2">
        <v>831.81</v>
      </c>
      <c r="F19" s="13">
        <f t="shared" si="3"/>
        <v>54658.235099999991</v>
      </c>
    </row>
    <row r="20" spans="1:7" ht="27.75" customHeight="1">
      <c r="A20" s="2" t="s">
        <v>54</v>
      </c>
      <c r="B20" s="2" t="s">
        <v>55</v>
      </c>
      <c r="C20" s="2">
        <v>166.53</v>
      </c>
      <c r="D20" s="2" t="s">
        <v>48</v>
      </c>
      <c r="E20" s="2">
        <v>177.16</v>
      </c>
      <c r="F20" s="13">
        <f t="shared" si="3"/>
        <v>29502.4548</v>
      </c>
      <c r="G20" s="12"/>
    </row>
    <row r="21" spans="1:7">
      <c r="A21" s="2"/>
      <c r="B21" s="2" t="s">
        <v>56</v>
      </c>
      <c r="C21" s="2"/>
      <c r="D21" s="2"/>
      <c r="E21" s="2"/>
      <c r="F21" s="13">
        <f>SUM(F5:F20)</f>
        <v>816009.87259999989</v>
      </c>
    </row>
    <row r="24" spans="1:7" ht="50.25" customHeight="1">
      <c r="B24" s="54" t="s">
        <v>133</v>
      </c>
      <c r="C24" s="54"/>
      <c r="D24" s="54"/>
      <c r="E24" s="54"/>
      <c r="F24" s="54"/>
      <c r="G24" s="12"/>
    </row>
  </sheetData>
  <mergeCells count="4">
    <mergeCell ref="A1:F1"/>
    <mergeCell ref="A2:F2"/>
    <mergeCell ref="A3:F3"/>
    <mergeCell ref="B24:F24"/>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rgb="FFFF0000"/>
  </sheetPr>
  <dimension ref="A1:G24"/>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63" t="s">
        <v>0</v>
      </c>
      <c r="B1" s="64"/>
      <c r="C1" s="64"/>
      <c r="D1" s="64"/>
      <c r="E1" s="64"/>
      <c r="F1" s="65"/>
    </row>
    <row r="2" spans="1:6" ht="18.75">
      <c r="A2" s="63" t="s">
        <v>1</v>
      </c>
      <c r="B2" s="64"/>
      <c r="C2" s="64"/>
      <c r="D2" s="64"/>
      <c r="E2" s="64"/>
      <c r="F2" s="65"/>
    </row>
    <row r="3" spans="1:6" ht="59.25" customHeight="1">
      <c r="A3" s="69" t="s">
        <v>211</v>
      </c>
      <c r="B3" s="70"/>
      <c r="C3" s="70"/>
      <c r="D3" s="70"/>
      <c r="E3" s="70"/>
      <c r="F3" s="71"/>
    </row>
    <row r="4" spans="1:6" ht="32.25" customHeight="1">
      <c r="A4" s="2" t="s">
        <v>3</v>
      </c>
      <c r="B4" s="2" t="s">
        <v>4</v>
      </c>
      <c r="C4" s="2" t="s">
        <v>5</v>
      </c>
      <c r="D4" s="2" t="s">
        <v>6</v>
      </c>
      <c r="E4" s="2" t="s">
        <v>7</v>
      </c>
      <c r="F4" s="2" t="s">
        <v>8</v>
      </c>
    </row>
    <row r="5" spans="1:6" ht="32.25" customHeight="1">
      <c r="A5" s="3">
        <v>1</v>
      </c>
      <c r="B5" s="3" t="s">
        <v>9</v>
      </c>
      <c r="C5" s="3">
        <v>8</v>
      </c>
      <c r="D5" s="3" t="s">
        <v>10</v>
      </c>
      <c r="E5" s="3">
        <v>261.12</v>
      </c>
      <c r="F5" s="5">
        <f>C5*E5</f>
        <v>2088.96</v>
      </c>
    </row>
    <row r="6" spans="1:6" ht="78.75">
      <c r="A6" s="3" t="s">
        <v>212</v>
      </c>
      <c r="B6" s="3" t="s">
        <v>213</v>
      </c>
      <c r="C6" s="3">
        <v>7.36</v>
      </c>
      <c r="D6" s="3" t="s">
        <v>13</v>
      </c>
      <c r="E6" s="3">
        <v>390.16</v>
      </c>
      <c r="F6" s="5">
        <f>C6*E6</f>
        <v>2871.5776000000005</v>
      </c>
    </row>
    <row r="7" spans="1:6" ht="189">
      <c r="A7" s="3" t="s">
        <v>214</v>
      </c>
      <c r="B7" s="3" t="s">
        <v>87</v>
      </c>
      <c r="C7" s="4">
        <v>87.3</v>
      </c>
      <c r="D7" s="18" t="s">
        <v>13</v>
      </c>
      <c r="E7" s="18">
        <v>120.53</v>
      </c>
      <c r="F7" s="4">
        <f t="shared" ref="F7:F14" si="0">ROUND(C7*E7,0)</f>
        <v>10522</v>
      </c>
    </row>
    <row r="8" spans="1:6" ht="126">
      <c r="A8" s="3" t="s">
        <v>215</v>
      </c>
      <c r="B8" s="3" t="s">
        <v>89</v>
      </c>
      <c r="C8" s="4">
        <v>14.66</v>
      </c>
      <c r="D8" s="18" t="s">
        <v>13</v>
      </c>
      <c r="E8" s="18">
        <v>223.35</v>
      </c>
      <c r="F8" s="4">
        <f t="shared" si="0"/>
        <v>3274</v>
      </c>
    </row>
    <row r="9" spans="1:6" ht="110.25">
      <c r="A9" s="3" t="s">
        <v>216</v>
      </c>
      <c r="B9" s="3" t="s">
        <v>91</v>
      </c>
      <c r="C9" s="4">
        <v>24.63</v>
      </c>
      <c r="D9" s="18" t="s">
        <v>13</v>
      </c>
      <c r="E9" s="3">
        <v>1149.1199999999999</v>
      </c>
      <c r="F9" s="5">
        <f t="shared" si="0"/>
        <v>28303</v>
      </c>
    </row>
    <row r="10" spans="1:6" ht="173.25">
      <c r="A10" s="3" t="s">
        <v>110</v>
      </c>
      <c r="B10" s="3" t="s">
        <v>138</v>
      </c>
      <c r="C10" s="4">
        <v>32.58</v>
      </c>
      <c r="D10" s="18" t="s">
        <v>13</v>
      </c>
      <c r="E10" s="3">
        <v>5358.83</v>
      </c>
      <c r="F10" s="5">
        <f t="shared" si="0"/>
        <v>174591</v>
      </c>
    </row>
    <row r="11" spans="1:6" ht="63">
      <c r="A11" s="3" t="s">
        <v>217</v>
      </c>
      <c r="B11" s="3" t="s">
        <v>218</v>
      </c>
      <c r="C11" s="4">
        <v>14.12</v>
      </c>
      <c r="D11" s="18" t="s">
        <v>13</v>
      </c>
      <c r="E11" s="3">
        <v>5829</v>
      </c>
      <c r="F11" s="5">
        <f t="shared" si="0"/>
        <v>82305</v>
      </c>
    </row>
    <row r="12" spans="1:6" ht="63">
      <c r="A12" s="3" t="s">
        <v>219</v>
      </c>
      <c r="B12" s="3" t="s">
        <v>42</v>
      </c>
      <c r="C12" s="4">
        <v>4.1900000000000004</v>
      </c>
      <c r="D12" s="18" t="s">
        <v>13</v>
      </c>
      <c r="E12" s="3">
        <v>5489.86</v>
      </c>
      <c r="F12" s="5">
        <f t="shared" si="0"/>
        <v>23003</v>
      </c>
    </row>
    <row r="13" spans="1:6" ht="204.75">
      <c r="A13" s="3" t="s">
        <v>38</v>
      </c>
      <c r="B13" s="3" t="s">
        <v>39</v>
      </c>
      <c r="C13" s="4">
        <v>114</v>
      </c>
      <c r="D13" s="18" t="s">
        <v>40</v>
      </c>
      <c r="E13" s="3">
        <v>97.07</v>
      </c>
      <c r="F13" s="5">
        <f t="shared" si="0"/>
        <v>11066</v>
      </c>
    </row>
    <row r="14" spans="1:6" ht="141.75">
      <c r="A14" s="3" t="s">
        <v>117</v>
      </c>
      <c r="B14" s="3" t="s">
        <v>220</v>
      </c>
      <c r="C14" s="4">
        <v>1.3</v>
      </c>
      <c r="D14" s="18" t="s">
        <v>45</v>
      </c>
      <c r="E14" s="3">
        <v>65841.84</v>
      </c>
      <c r="F14" s="5">
        <f t="shared" si="0"/>
        <v>85594</v>
      </c>
    </row>
    <row r="15" spans="1:6" ht="15.75">
      <c r="A15" s="3">
        <v>11</v>
      </c>
      <c r="B15" s="3" t="s">
        <v>14</v>
      </c>
      <c r="C15" s="6"/>
      <c r="D15" s="6"/>
      <c r="E15" s="3"/>
      <c r="F15" s="4"/>
    </row>
    <row r="16" spans="1:6" ht="28.5">
      <c r="A16" s="7" t="s">
        <v>15</v>
      </c>
      <c r="B16" s="2" t="s">
        <v>221</v>
      </c>
      <c r="C16" s="2">
        <v>22.52</v>
      </c>
      <c r="D16" s="2" t="s">
        <v>181</v>
      </c>
      <c r="E16" s="2">
        <v>880.61</v>
      </c>
      <c r="F16" s="4">
        <f>C16*E16</f>
        <v>19831.337199999998</v>
      </c>
    </row>
    <row r="17" spans="1:7" ht="28.5">
      <c r="A17" s="3" t="s">
        <v>17</v>
      </c>
      <c r="B17" s="2" t="s">
        <v>222</v>
      </c>
      <c r="C17" s="2">
        <v>14.66</v>
      </c>
      <c r="D17" s="2" t="s">
        <v>181</v>
      </c>
      <c r="E17" s="2">
        <v>450.47</v>
      </c>
      <c r="F17" s="4">
        <f t="shared" ref="F17:F20" si="1">C17*E17</f>
        <v>6603.8902000000007</v>
      </c>
    </row>
    <row r="18" spans="1:7" ht="28.5">
      <c r="A18" s="3" t="s">
        <v>50</v>
      </c>
      <c r="B18" s="2" t="s">
        <v>223</v>
      </c>
      <c r="C18" s="2">
        <v>45.04</v>
      </c>
      <c r="D18" s="2" t="s">
        <v>181</v>
      </c>
      <c r="E18" s="2">
        <v>513.67999999999995</v>
      </c>
      <c r="F18" s="4">
        <f t="shared" si="1"/>
        <v>23136.147199999996</v>
      </c>
    </row>
    <row r="19" spans="1:7" ht="28.5">
      <c r="A19" s="3" t="s">
        <v>52</v>
      </c>
      <c r="B19" s="2" t="s">
        <v>224</v>
      </c>
      <c r="C19" s="2">
        <v>24.63</v>
      </c>
      <c r="D19" s="2" t="s">
        <v>181</v>
      </c>
      <c r="E19" s="2">
        <v>831.81</v>
      </c>
      <c r="F19" s="4">
        <f t="shared" si="1"/>
        <v>20487.480299999999</v>
      </c>
    </row>
    <row r="20" spans="1:7" ht="28.5">
      <c r="A20" s="3" t="s">
        <v>54</v>
      </c>
      <c r="B20" s="2" t="s">
        <v>55</v>
      </c>
      <c r="C20" s="2">
        <v>87.03</v>
      </c>
      <c r="D20" s="2" t="s">
        <v>181</v>
      </c>
      <c r="E20" s="2">
        <v>177.18</v>
      </c>
      <c r="F20" s="4">
        <f t="shared" si="1"/>
        <v>15419.975400000001</v>
      </c>
    </row>
    <row r="21" spans="1:7" ht="15.75">
      <c r="A21" s="3"/>
      <c r="B21" s="3"/>
      <c r="C21" s="3"/>
      <c r="D21" s="3"/>
      <c r="E21" s="3" t="s">
        <v>19</v>
      </c>
      <c r="F21" s="8">
        <f>SUM(F5:F20)</f>
        <v>509097.36790000001</v>
      </c>
    </row>
    <row r="22" spans="1:7" ht="15.75">
      <c r="A22" s="9"/>
      <c r="B22" s="9"/>
      <c r="C22" s="9"/>
      <c r="D22" s="9"/>
      <c r="E22" s="9"/>
      <c r="F22" s="10"/>
    </row>
    <row r="23" spans="1:7" ht="21" customHeight="1">
      <c r="A23" s="11"/>
      <c r="B23" s="11"/>
      <c r="C23" s="11"/>
      <c r="D23" s="11"/>
      <c r="E23" s="11"/>
      <c r="F23" s="11"/>
    </row>
    <row r="24" spans="1:7" ht="50.25" customHeight="1">
      <c r="A24" s="11"/>
      <c r="B24" s="54" t="s">
        <v>172</v>
      </c>
      <c r="C24" s="54"/>
      <c r="D24" s="54"/>
      <c r="E24" s="54"/>
      <c r="F24" s="54"/>
      <c r="G24" s="12"/>
    </row>
  </sheetData>
  <mergeCells count="4">
    <mergeCell ref="A1:F1"/>
    <mergeCell ref="A2:F2"/>
    <mergeCell ref="A3:F3"/>
    <mergeCell ref="B24:F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sheetPr>
    <tabColor rgb="FFFF0000"/>
  </sheetPr>
  <dimension ref="A1:G20"/>
  <sheetViews>
    <sheetView workbookViewId="0">
      <selection activeCell="A3" sqref="A3:F3"/>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6" ht="18.75">
      <c r="A1" s="63" t="s">
        <v>0</v>
      </c>
      <c r="B1" s="64"/>
      <c r="C1" s="64"/>
      <c r="D1" s="64"/>
      <c r="E1" s="64"/>
      <c r="F1" s="65"/>
    </row>
    <row r="2" spans="1:6" ht="18.75">
      <c r="A2" s="63" t="s">
        <v>1</v>
      </c>
      <c r="B2" s="64"/>
      <c r="C2" s="64"/>
      <c r="D2" s="64"/>
      <c r="E2" s="64"/>
      <c r="F2" s="65"/>
    </row>
    <row r="3" spans="1:6" ht="59.25" customHeight="1">
      <c r="A3" s="69" t="s">
        <v>225</v>
      </c>
      <c r="B3" s="70"/>
      <c r="C3" s="70"/>
      <c r="D3" s="70"/>
      <c r="E3" s="70"/>
      <c r="F3" s="71"/>
    </row>
    <row r="4" spans="1:6" ht="32.25" customHeight="1">
      <c r="A4" s="2" t="s">
        <v>3</v>
      </c>
      <c r="B4" s="2" t="s">
        <v>4</v>
      </c>
      <c r="C4" s="2" t="s">
        <v>5</v>
      </c>
      <c r="D4" s="2" t="s">
        <v>6</v>
      </c>
      <c r="E4" s="2" t="s">
        <v>7</v>
      </c>
      <c r="F4" s="2" t="s">
        <v>8</v>
      </c>
    </row>
    <row r="5" spans="1:6" ht="189">
      <c r="A5" s="3" t="s">
        <v>226</v>
      </c>
      <c r="B5" s="3" t="s">
        <v>87</v>
      </c>
      <c r="C5" s="4">
        <v>19.91</v>
      </c>
      <c r="D5" s="18" t="s">
        <v>13</v>
      </c>
      <c r="E5" s="18">
        <v>120.53</v>
      </c>
      <c r="F5" s="4">
        <f t="shared" ref="F5:F10" si="0">ROUND(C5*E5,0)</f>
        <v>2400</v>
      </c>
    </row>
    <row r="6" spans="1:6" ht="126">
      <c r="A6" s="3" t="s">
        <v>227</v>
      </c>
      <c r="B6" s="3" t="s">
        <v>89</v>
      </c>
      <c r="C6" s="4">
        <v>1.3</v>
      </c>
      <c r="D6" s="18" t="s">
        <v>13</v>
      </c>
      <c r="E6" s="18">
        <v>223.35</v>
      </c>
      <c r="F6" s="4">
        <f t="shared" si="0"/>
        <v>290</v>
      </c>
    </row>
    <row r="7" spans="1:6" ht="110.25">
      <c r="A7" s="3" t="s">
        <v>228</v>
      </c>
      <c r="B7" s="3" t="s">
        <v>91</v>
      </c>
      <c r="C7" s="47">
        <v>2.2000000000000002</v>
      </c>
      <c r="D7" s="18" t="s">
        <v>13</v>
      </c>
      <c r="E7" s="3">
        <v>1149.1199999999999</v>
      </c>
      <c r="F7" s="5">
        <f>C7*E7</f>
        <v>2528.0639999999999</v>
      </c>
    </row>
    <row r="8" spans="1:6" ht="63">
      <c r="A8" s="3" t="s">
        <v>229</v>
      </c>
      <c r="B8" s="3" t="s">
        <v>218</v>
      </c>
      <c r="C8" s="4">
        <v>6.38</v>
      </c>
      <c r="D8" s="18" t="s">
        <v>13</v>
      </c>
      <c r="E8" s="3">
        <v>5829</v>
      </c>
      <c r="F8" s="5">
        <f t="shared" si="0"/>
        <v>37189</v>
      </c>
    </row>
    <row r="9" spans="1:6" ht="63">
      <c r="A9" s="3" t="s">
        <v>230</v>
      </c>
      <c r="B9" s="3" t="s">
        <v>42</v>
      </c>
      <c r="C9" s="4">
        <v>3.47</v>
      </c>
      <c r="D9" s="18" t="s">
        <v>13</v>
      </c>
      <c r="E9" s="3">
        <v>5489.86</v>
      </c>
      <c r="F9" s="5">
        <f t="shared" si="0"/>
        <v>19050</v>
      </c>
    </row>
    <row r="10" spans="1:6" ht="141.75">
      <c r="A10" s="3" t="s">
        <v>192</v>
      </c>
      <c r="B10" s="3" t="s">
        <v>44</v>
      </c>
      <c r="C10" s="4">
        <v>1.05</v>
      </c>
      <c r="D10" s="18" t="s">
        <v>45</v>
      </c>
      <c r="E10" s="3">
        <v>65841.84</v>
      </c>
      <c r="F10" s="5">
        <f t="shared" si="0"/>
        <v>69134</v>
      </c>
    </row>
    <row r="11" spans="1:6" ht="15.75">
      <c r="A11" s="3">
        <v>7</v>
      </c>
      <c r="B11" s="3" t="s">
        <v>14</v>
      </c>
      <c r="C11" s="6"/>
      <c r="D11" s="6"/>
      <c r="E11" s="3"/>
      <c r="F11" s="4"/>
    </row>
    <row r="12" spans="1:6" ht="17.25" customHeight="1">
      <c r="A12" s="7" t="s">
        <v>15</v>
      </c>
      <c r="B12" s="2" t="s">
        <v>221</v>
      </c>
      <c r="C12" s="2">
        <v>4.25</v>
      </c>
      <c r="D12" s="2" t="s">
        <v>181</v>
      </c>
      <c r="E12" s="2">
        <v>880.61</v>
      </c>
      <c r="F12" s="4">
        <f>C12*E12</f>
        <v>3742.5925000000002</v>
      </c>
    </row>
    <row r="13" spans="1:6" ht="19.5" customHeight="1">
      <c r="A13" s="3" t="s">
        <v>17</v>
      </c>
      <c r="B13" s="2" t="s">
        <v>231</v>
      </c>
      <c r="C13" s="2">
        <v>8.5</v>
      </c>
      <c r="D13" s="2" t="s">
        <v>181</v>
      </c>
      <c r="E13" s="2">
        <v>513.67999999999995</v>
      </c>
      <c r="F13" s="4">
        <f t="shared" ref="F13:F16" si="1">C13*E13</f>
        <v>4366.28</v>
      </c>
    </row>
    <row r="14" spans="1:6" ht="18.75" customHeight="1">
      <c r="A14" s="3" t="s">
        <v>50</v>
      </c>
      <c r="B14" s="2" t="s">
        <v>146</v>
      </c>
      <c r="C14" s="2">
        <v>19.91</v>
      </c>
      <c r="D14" s="2" t="s">
        <v>181</v>
      </c>
      <c r="E14" s="2">
        <v>177.16</v>
      </c>
      <c r="F14" s="4">
        <f t="shared" si="1"/>
        <v>3527.2556</v>
      </c>
    </row>
    <row r="15" spans="1:6" ht="15" customHeight="1">
      <c r="A15" s="3" t="s">
        <v>52</v>
      </c>
      <c r="B15" s="2" t="s">
        <v>232</v>
      </c>
      <c r="C15" s="2">
        <v>1.2</v>
      </c>
      <c r="D15" s="2" t="s">
        <v>181</v>
      </c>
      <c r="E15" s="2">
        <v>450.47</v>
      </c>
      <c r="F15" s="4">
        <f t="shared" si="1"/>
        <v>540.56399999999996</v>
      </c>
    </row>
    <row r="16" spans="1:6" ht="12.75" customHeight="1">
      <c r="A16" s="3" t="s">
        <v>54</v>
      </c>
      <c r="B16" s="2" t="s">
        <v>233</v>
      </c>
      <c r="C16" s="2">
        <v>2.2000000000000002</v>
      </c>
      <c r="D16" s="2" t="s">
        <v>181</v>
      </c>
      <c r="E16" s="2">
        <v>831.81</v>
      </c>
      <c r="F16" s="4">
        <f t="shared" si="1"/>
        <v>1829.982</v>
      </c>
    </row>
    <row r="17" spans="1:7" ht="15.75">
      <c r="A17" s="3"/>
      <c r="B17" s="3"/>
      <c r="C17" s="3"/>
      <c r="D17" s="3"/>
      <c r="E17" s="3" t="s">
        <v>19</v>
      </c>
      <c r="F17" s="8">
        <f>SUM(F5:F16)</f>
        <v>144597.73810000002</v>
      </c>
    </row>
    <row r="18" spans="1:7" ht="15.75">
      <c r="A18" s="9"/>
      <c r="B18" s="9"/>
      <c r="C18" s="9"/>
      <c r="D18" s="9"/>
      <c r="E18" s="9"/>
      <c r="F18" s="10"/>
    </row>
    <row r="19" spans="1:7" ht="21" customHeight="1">
      <c r="A19" s="11"/>
      <c r="B19" s="11"/>
      <c r="C19" s="11"/>
      <c r="D19" s="11"/>
      <c r="E19" s="11"/>
      <c r="F19" s="11"/>
    </row>
    <row r="20" spans="1:7" ht="50.25" customHeight="1">
      <c r="A20" s="11"/>
      <c r="B20" s="54" t="s">
        <v>57</v>
      </c>
      <c r="C20" s="54"/>
      <c r="D20" s="54"/>
      <c r="E20" s="54"/>
      <c r="F20" s="54"/>
      <c r="G20" s="12"/>
    </row>
  </sheetData>
  <mergeCells count="4">
    <mergeCell ref="A1:F1"/>
    <mergeCell ref="A2:F2"/>
    <mergeCell ref="A3:F3"/>
    <mergeCell ref="B20:F20"/>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0000"/>
  </sheetPr>
  <dimension ref="A1"/>
  <sheetViews>
    <sheetView workbookViewId="0">
      <selection activeCell="M12" sqref="M12"/>
    </sheetView>
  </sheetViews>
  <sheetFormatPr defaultRowHeight="15"/>
  <sheetData/>
  <pageMargins left="0.7" right="0.7" top="0.75" bottom="0.75" header="0.3" footer="0.3"/>
</worksheet>
</file>

<file path=xl/worksheets/sheet20.xml><?xml version="1.0" encoding="utf-8"?>
<worksheet xmlns="http://schemas.openxmlformats.org/spreadsheetml/2006/main" xmlns:r="http://schemas.openxmlformats.org/officeDocument/2006/relationships">
  <sheetPr>
    <tabColor rgb="FFFF0000"/>
  </sheetPr>
  <dimension ref="A1:H24"/>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74" t="s">
        <v>202</v>
      </c>
      <c r="B3" s="75"/>
      <c r="C3" s="75"/>
      <c r="D3" s="75"/>
      <c r="E3" s="75"/>
      <c r="F3" s="76"/>
    </row>
    <row r="4" spans="1:6">
      <c r="A4" s="2" t="s">
        <v>3</v>
      </c>
      <c r="B4" s="2" t="s">
        <v>4</v>
      </c>
      <c r="C4" s="2" t="s">
        <v>5</v>
      </c>
      <c r="D4" s="2" t="s">
        <v>6</v>
      </c>
      <c r="E4" s="2" t="s">
        <v>7</v>
      </c>
      <c r="F4" s="2" t="s">
        <v>8</v>
      </c>
    </row>
    <row r="5" spans="1:6" ht="45.75" customHeight="1">
      <c r="A5" s="3">
        <v>1</v>
      </c>
      <c r="B5" s="3" t="s">
        <v>71</v>
      </c>
      <c r="C5" s="5">
        <v>10</v>
      </c>
      <c r="D5" s="5" t="s">
        <v>10</v>
      </c>
      <c r="E5" s="5">
        <v>261.12</v>
      </c>
      <c r="F5" s="5">
        <f>C5*E5</f>
        <v>2611.1999999999998</v>
      </c>
    </row>
    <row r="6" spans="1:6" ht="189">
      <c r="A6" s="3" t="s">
        <v>72</v>
      </c>
      <c r="B6" s="3" t="s">
        <v>29</v>
      </c>
      <c r="C6" s="5">
        <v>82.84</v>
      </c>
      <c r="D6" s="5" t="s">
        <v>30</v>
      </c>
      <c r="E6" s="5">
        <v>120.53</v>
      </c>
      <c r="F6" s="5">
        <f t="shared" ref="F6:F8" si="0">E6*C6</f>
        <v>9984.7052000000003</v>
      </c>
    </row>
    <row r="7" spans="1:6" ht="141.75">
      <c r="A7" s="3" t="s">
        <v>73</v>
      </c>
      <c r="B7" s="3" t="s">
        <v>32</v>
      </c>
      <c r="C7" s="5">
        <v>6.37</v>
      </c>
      <c r="D7" s="5" t="s">
        <v>30</v>
      </c>
      <c r="E7" s="5">
        <v>223.35</v>
      </c>
      <c r="F7" s="5">
        <f t="shared" si="0"/>
        <v>1422.7394999999999</v>
      </c>
    </row>
    <row r="8" spans="1:6" ht="110.25">
      <c r="A8" s="3" t="s">
        <v>74</v>
      </c>
      <c r="B8" s="3" t="s">
        <v>34</v>
      </c>
      <c r="C8" s="5">
        <v>10.6</v>
      </c>
      <c r="D8" s="5" t="s">
        <v>30</v>
      </c>
      <c r="E8" s="5">
        <v>1149.1199999999999</v>
      </c>
      <c r="F8" s="5">
        <f t="shared" si="0"/>
        <v>12180.671999999999</v>
      </c>
    </row>
    <row r="9" spans="1:6" ht="173.25">
      <c r="A9" s="3" t="s">
        <v>75</v>
      </c>
      <c r="B9" s="3" t="s">
        <v>76</v>
      </c>
      <c r="C9" s="5">
        <v>9.1999999999999993</v>
      </c>
      <c r="D9" s="5" t="s">
        <v>13</v>
      </c>
      <c r="E9" s="5">
        <v>5829</v>
      </c>
      <c r="F9" s="5">
        <f t="shared" ref="F9:F14" si="1">C9*E9</f>
        <v>53626.799999999996</v>
      </c>
    </row>
    <row r="10" spans="1:6" ht="141.75">
      <c r="A10" s="3" t="s">
        <v>169</v>
      </c>
      <c r="B10" s="3" t="s">
        <v>112</v>
      </c>
      <c r="C10" s="5">
        <v>25.49</v>
      </c>
      <c r="D10" s="5" t="s">
        <v>13</v>
      </c>
      <c r="E10" s="5">
        <v>2502.14</v>
      </c>
      <c r="F10" s="5">
        <f t="shared" si="1"/>
        <v>63779.548599999995</v>
      </c>
    </row>
    <row r="11" spans="1:6" ht="110.25">
      <c r="A11" s="3" t="s">
        <v>170</v>
      </c>
      <c r="B11" s="3" t="s">
        <v>114</v>
      </c>
      <c r="C11" s="5">
        <v>176.58</v>
      </c>
      <c r="D11" s="5" t="s">
        <v>115</v>
      </c>
      <c r="E11" s="5">
        <v>245.79</v>
      </c>
      <c r="F11" s="5">
        <f t="shared" si="1"/>
        <v>43401.5982</v>
      </c>
    </row>
    <row r="12" spans="1:6" ht="173.25">
      <c r="A12" s="3" t="s">
        <v>171</v>
      </c>
      <c r="B12" s="3" t="s">
        <v>154</v>
      </c>
      <c r="C12" s="5">
        <v>11.72</v>
      </c>
      <c r="D12" s="5" t="s">
        <v>13</v>
      </c>
      <c r="E12" s="5">
        <v>5489.86</v>
      </c>
      <c r="F12" s="5">
        <f t="shared" si="1"/>
        <v>64341.159200000002</v>
      </c>
    </row>
    <row r="13" spans="1:6" ht="141.75">
      <c r="A13" s="3" t="s">
        <v>69</v>
      </c>
      <c r="B13" s="3" t="s">
        <v>44</v>
      </c>
      <c r="C13" s="5">
        <v>1.242</v>
      </c>
      <c r="D13" s="5" t="s">
        <v>156</v>
      </c>
      <c r="E13" s="5">
        <v>65841.84</v>
      </c>
      <c r="F13" s="5">
        <f t="shared" si="1"/>
        <v>81775.565279999995</v>
      </c>
    </row>
    <row r="14" spans="1:6" ht="204.75">
      <c r="A14" s="3" t="s">
        <v>203</v>
      </c>
      <c r="B14" s="3" t="s">
        <v>39</v>
      </c>
      <c r="C14" s="5">
        <v>540</v>
      </c>
      <c r="D14" s="5" t="s">
        <v>204</v>
      </c>
      <c r="E14" s="5">
        <v>97.07</v>
      </c>
      <c r="F14" s="5">
        <f t="shared" si="1"/>
        <v>52417.799999999996</v>
      </c>
    </row>
    <row r="15" spans="1:6" ht="18.75">
      <c r="A15" s="3">
        <v>11</v>
      </c>
      <c r="B15" s="14" t="s">
        <v>46</v>
      </c>
      <c r="C15" s="15"/>
      <c r="D15" s="16"/>
      <c r="E15" s="16"/>
      <c r="F15" s="17"/>
    </row>
    <row r="16" spans="1:6" ht="15.75">
      <c r="A16" s="7" t="s">
        <v>15</v>
      </c>
      <c r="B16" s="3" t="s">
        <v>16</v>
      </c>
      <c r="C16" s="5">
        <v>21.76</v>
      </c>
      <c r="D16" s="3" t="s">
        <v>13</v>
      </c>
      <c r="E16" s="3">
        <v>907.31</v>
      </c>
      <c r="F16" s="4">
        <f>C16*E16</f>
        <v>19743.065600000002</v>
      </c>
    </row>
    <row r="17" spans="1:8" ht="15.75">
      <c r="A17" s="3" t="s">
        <v>17</v>
      </c>
      <c r="B17" s="3" t="s">
        <v>205</v>
      </c>
      <c r="C17" s="5">
        <v>6.37</v>
      </c>
      <c r="D17" s="3" t="s">
        <v>13</v>
      </c>
      <c r="E17" s="3">
        <v>403.07</v>
      </c>
      <c r="F17" s="4">
        <f t="shared" ref="F17:F20" si="2">C17*E17</f>
        <v>2567.5558999999998</v>
      </c>
    </row>
    <row r="18" spans="1:8" ht="15.75">
      <c r="A18" s="3" t="s">
        <v>50</v>
      </c>
      <c r="B18" s="3" t="s">
        <v>94</v>
      </c>
      <c r="C18" s="5">
        <v>36.090000000000003</v>
      </c>
      <c r="D18" s="3" t="s">
        <v>13</v>
      </c>
      <c r="E18" s="3">
        <v>863.23</v>
      </c>
      <c r="F18" s="4">
        <f t="shared" si="2"/>
        <v>31153.970700000005</v>
      </c>
    </row>
    <row r="19" spans="1:8" ht="15.75">
      <c r="A19" s="3" t="s">
        <v>52</v>
      </c>
      <c r="B19" s="3" t="s">
        <v>18</v>
      </c>
      <c r="C19" s="5">
        <v>17.97</v>
      </c>
      <c r="D19" s="3" t="s">
        <v>13</v>
      </c>
      <c r="E19" s="3">
        <v>541.66999999999996</v>
      </c>
      <c r="F19" s="4">
        <f t="shared" si="2"/>
        <v>9733.8098999999984</v>
      </c>
    </row>
    <row r="20" spans="1:8" ht="15.75">
      <c r="A20" s="3" t="s">
        <v>54</v>
      </c>
      <c r="B20" s="3" t="s">
        <v>95</v>
      </c>
      <c r="C20" s="5">
        <v>82.84</v>
      </c>
      <c r="D20" s="3" t="s">
        <v>13</v>
      </c>
      <c r="E20" s="3">
        <v>177.16</v>
      </c>
      <c r="F20" s="4">
        <f t="shared" si="2"/>
        <v>14675.9344</v>
      </c>
    </row>
    <row r="21" spans="1:8" ht="15.75">
      <c r="A21" s="3"/>
      <c r="B21" s="3" t="s">
        <v>56</v>
      </c>
      <c r="C21" s="3"/>
      <c r="D21" s="3"/>
      <c r="E21" s="3"/>
      <c r="F21" s="5">
        <f>SUM(F5:F20)</f>
        <v>463416.12448</v>
      </c>
    </row>
    <row r="24" spans="1:8" ht="50.25" customHeight="1">
      <c r="B24" s="54" t="s">
        <v>133</v>
      </c>
      <c r="C24" s="54"/>
      <c r="D24" s="54"/>
      <c r="E24" s="54"/>
      <c r="F24" s="54"/>
      <c r="H24" s="12"/>
    </row>
  </sheetData>
  <mergeCells count="4">
    <mergeCell ref="A1:F1"/>
    <mergeCell ref="A2:F2"/>
    <mergeCell ref="A3:F3"/>
    <mergeCell ref="B24:F24"/>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206</v>
      </c>
      <c r="B3" s="61"/>
      <c r="C3" s="61"/>
      <c r="D3" s="61"/>
      <c r="E3" s="61"/>
      <c r="F3" s="62"/>
    </row>
    <row r="4" spans="1:6">
      <c r="A4" s="2" t="s">
        <v>3</v>
      </c>
      <c r="B4" s="2" t="s">
        <v>4</v>
      </c>
      <c r="C4" s="2" t="s">
        <v>5</v>
      </c>
      <c r="D4" s="2" t="s">
        <v>6</v>
      </c>
      <c r="E4" s="2" t="s">
        <v>7</v>
      </c>
      <c r="F4" s="2" t="s">
        <v>8</v>
      </c>
    </row>
    <row r="5" spans="1:6" ht="45.75" customHeight="1">
      <c r="A5" s="3">
        <v>1</v>
      </c>
      <c r="B5" s="3" t="s">
        <v>71</v>
      </c>
      <c r="C5" s="5">
        <v>10</v>
      </c>
      <c r="D5" s="5" t="s">
        <v>10</v>
      </c>
      <c r="E5" s="5">
        <v>261.12</v>
      </c>
      <c r="F5" s="5">
        <f>C5*E5</f>
        <v>2611.1999999999998</v>
      </c>
    </row>
    <row r="6" spans="1:6" ht="189">
      <c r="A6" s="3" t="s">
        <v>72</v>
      </c>
      <c r="B6" s="3" t="s">
        <v>29</v>
      </c>
      <c r="C6" s="5">
        <v>53.1</v>
      </c>
      <c r="D6" s="5" t="s">
        <v>30</v>
      </c>
      <c r="E6" s="5">
        <v>120.53</v>
      </c>
      <c r="F6" s="5">
        <f t="shared" ref="F6:F8" si="0">E6*C6</f>
        <v>6400.143</v>
      </c>
    </row>
    <row r="7" spans="1:6" ht="141.75">
      <c r="A7" s="3" t="s">
        <v>73</v>
      </c>
      <c r="B7" s="3" t="s">
        <v>32</v>
      </c>
      <c r="C7" s="5">
        <v>5.89</v>
      </c>
      <c r="D7" s="5" t="s">
        <v>30</v>
      </c>
      <c r="E7" s="5">
        <v>223.35</v>
      </c>
      <c r="F7" s="5">
        <f t="shared" si="0"/>
        <v>1315.5314999999998</v>
      </c>
    </row>
    <row r="8" spans="1:6" ht="110.25">
      <c r="A8" s="3" t="s">
        <v>74</v>
      </c>
      <c r="B8" s="3" t="s">
        <v>34</v>
      </c>
      <c r="C8" s="5">
        <v>29.45</v>
      </c>
      <c r="D8" s="5" t="s">
        <v>30</v>
      </c>
      <c r="E8" s="5">
        <v>1149.1199999999999</v>
      </c>
      <c r="F8" s="5">
        <f t="shared" si="0"/>
        <v>33841.583999999995</v>
      </c>
    </row>
    <row r="9" spans="1:6" ht="173.25">
      <c r="A9" s="3" t="s">
        <v>75</v>
      </c>
      <c r="B9" s="3" t="s">
        <v>76</v>
      </c>
      <c r="C9" s="5">
        <v>35.4</v>
      </c>
      <c r="D9" s="5" t="s">
        <v>13</v>
      </c>
      <c r="E9" s="5">
        <v>5829</v>
      </c>
      <c r="F9" s="5">
        <f>C9*E9</f>
        <v>206346.6</v>
      </c>
    </row>
    <row r="10" spans="1:6" ht="18.75">
      <c r="A10" s="3">
        <v>6</v>
      </c>
      <c r="B10" s="14" t="s">
        <v>46</v>
      </c>
      <c r="C10" s="15"/>
      <c r="D10" s="16"/>
      <c r="E10" s="16"/>
      <c r="F10" s="17"/>
    </row>
    <row r="11" spans="1:6" ht="15.75">
      <c r="A11" s="7" t="s">
        <v>15</v>
      </c>
      <c r="B11" s="3" t="s">
        <v>16</v>
      </c>
      <c r="C11" s="5">
        <v>15.19</v>
      </c>
      <c r="D11" s="3" t="s">
        <v>13</v>
      </c>
      <c r="E11" s="3">
        <v>907.31</v>
      </c>
      <c r="F11" s="4">
        <f>C11*E11</f>
        <v>13782.0389</v>
      </c>
    </row>
    <row r="12" spans="1:6" ht="15.75">
      <c r="A12" s="3" t="s">
        <v>17</v>
      </c>
      <c r="B12" s="3" t="s">
        <v>207</v>
      </c>
      <c r="C12" s="5">
        <v>5.89</v>
      </c>
      <c r="D12" s="3" t="s">
        <v>13</v>
      </c>
      <c r="E12" s="3">
        <v>418.87</v>
      </c>
      <c r="F12" s="4">
        <f t="shared" ref="F12:F15" si="1">C12*E12</f>
        <v>2467.1442999999999</v>
      </c>
    </row>
    <row r="13" spans="1:6" ht="15.75">
      <c r="A13" s="3" t="s">
        <v>50</v>
      </c>
      <c r="B13" s="3" t="s">
        <v>94</v>
      </c>
      <c r="C13" s="5">
        <v>29.45</v>
      </c>
      <c r="D13" s="3" t="s">
        <v>13</v>
      </c>
      <c r="E13" s="3">
        <v>863.23</v>
      </c>
      <c r="F13" s="4">
        <f t="shared" si="1"/>
        <v>25422.123500000002</v>
      </c>
    </row>
    <row r="14" spans="1:6" ht="15.75">
      <c r="A14" s="3" t="s">
        <v>52</v>
      </c>
      <c r="B14" s="3" t="s">
        <v>18</v>
      </c>
      <c r="C14" s="5">
        <v>30.37</v>
      </c>
      <c r="D14" s="3" t="s">
        <v>13</v>
      </c>
      <c r="E14" s="3">
        <v>541.66999999999996</v>
      </c>
      <c r="F14" s="4">
        <f t="shared" si="1"/>
        <v>16450.517899999999</v>
      </c>
    </row>
    <row r="15" spans="1:6" ht="15.75">
      <c r="A15" s="3" t="s">
        <v>54</v>
      </c>
      <c r="B15" s="3" t="s">
        <v>95</v>
      </c>
      <c r="C15" s="5">
        <v>53.1</v>
      </c>
      <c r="D15" s="3" t="s">
        <v>13</v>
      </c>
      <c r="E15" s="3">
        <v>177.16</v>
      </c>
      <c r="F15" s="4">
        <f t="shared" si="1"/>
        <v>9407.1959999999999</v>
      </c>
    </row>
    <row r="16" spans="1:6" ht="15.75">
      <c r="A16" s="3"/>
      <c r="B16" s="3" t="s">
        <v>56</v>
      </c>
      <c r="C16" s="3"/>
      <c r="D16" s="3"/>
      <c r="E16" s="3"/>
      <c r="F16" s="5">
        <f>SUM(F5:F15)</f>
        <v>318044.07909999992</v>
      </c>
    </row>
    <row r="19" spans="2:8" ht="50.25" customHeight="1">
      <c r="B19" s="54" t="s">
        <v>133</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210</v>
      </c>
      <c r="B3" s="61"/>
      <c r="C3" s="61"/>
      <c r="D3" s="61"/>
      <c r="E3" s="61"/>
      <c r="F3" s="62"/>
    </row>
    <row r="4" spans="1:6">
      <c r="A4" s="2" t="s">
        <v>3</v>
      </c>
      <c r="B4" s="2" t="s">
        <v>4</v>
      </c>
      <c r="C4" s="2" t="s">
        <v>5</v>
      </c>
      <c r="D4" s="2" t="s">
        <v>6</v>
      </c>
      <c r="E4" s="2" t="s">
        <v>7</v>
      </c>
      <c r="F4" s="2" t="s">
        <v>8</v>
      </c>
    </row>
    <row r="5" spans="1:6" ht="45.75" customHeight="1">
      <c r="A5" s="3">
        <v>1</v>
      </c>
      <c r="B5" s="3" t="s">
        <v>71</v>
      </c>
      <c r="C5" s="5">
        <v>10</v>
      </c>
      <c r="D5" s="5" t="s">
        <v>10</v>
      </c>
      <c r="E5" s="5">
        <v>261.12</v>
      </c>
      <c r="F5" s="5">
        <f>C5*E5</f>
        <v>2611.1999999999998</v>
      </c>
    </row>
    <row r="6" spans="1:6" ht="189">
      <c r="A6" s="3" t="s">
        <v>72</v>
      </c>
      <c r="B6" s="3" t="s">
        <v>29</v>
      </c>
      <c r="C6" s="5">
        <v>106.2</v>
      </c>
      <c r="D6" s="5" t="s">
        <v>30</v>
      </c>
      <c r="E6" s="5">
        <v>120.53</v>
      </c>
      <c r="F6" s="5">
        <f t="shared" ref="F6:F8" si="0">E6*C6</f>
        <v>12800.286</v>
      </c>
    </row>
    <row r="7" spans="1:6" ht="141.75">
      <c r="A7" s="3" t="s">
        <v>73</v>
      </c>
      <c r="B7" s="3" t="s">
        <v>32</v>
      </c>
      <c r="C7" s="5">
        <v>11.78</v>
      </c>
      <c r="D7" s="5" t="s">
        <v>30</v>
      </c>
      <c r="E7" s="5">
        <v>223.35</v>
      </c>
      <c r="F7" s="5">
        <f t="shared" si="0"/>
        <v>2631.0629999999996</v>
      </c>
    </row>
    <row r="8" spans="1:6" ht="110.25">
      <c r="A8" s="3" t="s">
        <v>74</v>
      </c>
      <c r="B8" s="3" t="s">
        <v>34</v>
      </c>
      <c r="C8" s="5">
        <v>58.91</v>
      </c>
      <c r="D8" s="5" t="s">
        <v>30</v>
      </c>
      <c r="E8" s="5">
        <v>1149.1199999999999</v>
      </c>
      <c r="F8" s="5">
        <f t="shared" si="0"/>
        <v>67694.659199999995</v>
      </c>
    </row>
    <row r="9" spans="1:6" ht="173.25">
      <c r="A9" s="3" t="s">
        <v>75</v>
      </c>
      <c r="B9" s="3" t="s">
        <v>76</v>
      </c>
      <c r="C9" s="5">
        <v>70.8</v>
      </c>
      <c r="D9" s="5" t="s">
        <v>13</v>
      </c>
      <c r="E9" s="5">
        <v>5829</v>
      </c>
      <c r="F9" s="5">
        <f>C9*E9</f>
        <v>412693.2</v>
      </c>
    </row>
    <row r="10" spans="1:6" ht="18.75">
      <c r="A10" s="3">
        <v>6</v>
      </c>
      <c r="B10" s="14" t="s">
        <v>46</v>
      </c>
      <c r="C10" s="15"/>
      <c r="D10" s="16"/>
      <c r="E10" s="16"/>
      <c r="F10" s="17"/>
    </row>
    <row r="11" spans="1:6" ht="15.75">
      <c r="A11" s="7" t="s">
        <v>15</v>
      </c>
      <c r="B11" s="3" t="s">
        <v>16</v>
      </c>
      <c r="C11" s="5">
        <v>30.37</v>
      </c>
      <c r="D11" s="3" t="s">
        <v>13</v>
      </c>
      <c r="E11" s="3">
        <v>907.31</v>
      </c>
      <c r="F11" s="4">
        <f>C11*E11</f>
        <v>27555.004699999998</v>
      </c>
    </row>
    <row r="12" spans="1:6" ht="15.75">
      <c r="A12" s="3" t="s">
        <v>17</v>
      </c>
      <c r="B12" s="3" t="s">
        <v>207</v>
      </c>
      <c r="C12" s="5">
        <v>11.78</v>
      </c>
      <c r="D12" s="3" t="s">
        <v>13</v>
      </c>
      <c r="E12" s="3">
        <v>418.87</v>
      </c>
      <c r="F12" s="4">
        <f t="shared" ref="F12:F15" si="1">C12*E12</f>
        <v>4934.2885999999999</v>
      </c>
    </row>
    <row r="13" spans="1:6" ht="15.75">
      <c r="A13" s="3" t="s">
        <v>50</v>
      </c>
      <c r="B13" s="3" t="s">
        <v>94</v>
      </c>
      <c r="C13" s="5">
        <v>58.91</v>
      </c>
      <c r="D13" s="3" t="s">
        <v>13</v>
      </c>
      <c r="E13" s="3">
        <v>863.23</v>
      </c>
      <c r="F13" s="4">
        <f t="shared" si="1"/>
        <v>50852.879300000001</v>
      </c>
    </row>
    <row r="14" spans="1:6" ht="15.75">
      <c r="A14" s="3" t="s">
        <v>52</v>
      </c>
      <c r="B14" s="3" t="s">
        <v>18</v>
      </c>
      <c r="C14" s="5">
        <v>60.75</v>
      </c>
      <c r="D14" s="3" t="s">
        <v>13</v>
      </c>
      <c r="E14" s="3">
        <v>541.66999999999996</v>
      </c>
      <c r="F14" s="4">
        <f t="shared" si="1"/>
        <v>32906.452499999999</v>
      </c>
    </row>
    <row r="15" spans="1:6" ht="15.75">
      <c r="A15" s="3" t="s">
        <v>54</v>
      </c>
      <c r="B15" s="3" t="s">
        <v>95</v>
      </c>
      <c r="C15" s="5">
        <v>106.2</v>
      </c>
      <c r="D15" s="3" t="s">
        <v>13</v>
      </c>
      <c r="E15" s="3">
        <v>177.16</v>
      </c>
      <c r="F15" s="4">
        <f t="shared" si="1"/>
        <v>18814.392</v>
      </c>
    </row>
    <row r="16" spans="1:6" ht="15.75">
      <c r="A16" s="3"/>
      <c r="B16" s="3" t="s">
        <v>56</v>
      </c>
      <c r="C16" s="3"/>
      <c r="D16" s="3"/>
      <c r="E16" s="3"/>
      <c r="F16" s="5">
        <f>SUM(F5:F15)</f>
        <v>633493.4253</v>
      </c>
    </row>
    <row r="19" spans="2:8" ht="50.25" customHeight="1">
      <c r="B19" s="54" t="s">
        <v>133</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3.xml><?xml version="1.0" encoding="utf-8"?>
<worksheet xmlns="http://schemas.openxmlformats.org/spreadsheetml/2006/main" xmlns:r="http://schemas.openxmlformats.org/officeDocument/2006/relationships">
  <sheetPr>
    <tabColor rgb="FFFF0000"/>
  </sheetPr>
  <dimension ref="A1:H24"/>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74" t="s">
        <v>209</v>
      </c>
      <c r="B3" s="75"/>
      <c r="C3" s="75"/>
      <c r="D3" s="75"/>
      <c r="E3" s="75"/>
      <c r="F3" s="76"/>
    </row>
    <row r="4" spans="1:6">
      <c r="A4" s="2" t="s">
        <v>3</v>
      </c>
      <c r="B4" s="2" t="s">
        <v>4</v>
      </c>
      <c r="C4" s="2" t="s">
        <v>5</v>
      </c>
      <c r="D4" s="2" t="s">
        <v>6</v>
      </c>
      <c r="E4" s="2" t="s">
        <v>7</v>
      </c>
      <c r="F4" s="2" t="s">
        <v>8</v>
      </c>
    </row>
    <row r="5" spans="1:6" ht="45.75" customHeight="1">
      <c r="A5" s="3">
        <v>1</v>
      </c>
      <c r="B5" s="3" t="s">
        <v>71</v>
      </c>
      <c r="C5" s="5">
        <v>10</v>
      </c>
      <c r="D5" s="5" t="s">
        <v>10</v>
      </c>
      <c r="E5" s="5">
        <v>261.12</v>
      </c>
      <c r="F5" s="5">
        <f>C5*E5</f>
        <v>2611.1999999999998</v>
      </c>
    </row>
    <row r="6" spans="1:6" ht="189">
      <c r="A6" s="3" t="s">
        <v>72</v>
      </c>
      <c r="B6" s="3" t="s">
        <v>29</v>
      </c>
      <c r="C6" s="5">
        <v>138.06</v>
      </c>
      <c r="D6" s="5" t="s">
        <v>30</v>
      </c>
      <c r="E6" s="5">
        <v>120.53</v>
      </c>
      <c r="F6" s="5">
        <f t="shared" ref="F6:F8" si="0">E6*C6</f>
        <v>16640.371800000001</v>
      </c>
    </row>
    <row r="7" spans="1:6" ht="141.75">
      <c r="A7" s="3" t="s">
        <v>73</v>
      </c>
      <c r="B7" s="3" t="s">
        <v>32</v>
      </c>
      <c r="C7" s="5">
        <v>10.62</v>
      </c>
      <c r="D7" s="5" t="s">
        <v>30</v>
      </c>
      <c r="E7" s="5">
        <v>223.35</v>
      </c>
      <c r="F7" s="5">
        <f t="shared" si="0"/>
        <v>2371.9769999999999</v>
      </c>
    </row>
    <row r="8" spans="1:6" ht="110.25">
      <c r="A8" s="3" t="s">
        <v>74</v>
      </c>
      <c r="B8" s="3" t="s">
        <v>34</v>
      </c>
      <c r="C8" s="5">
        <v>17.670000000000002</v>
      </c>
      <c r="D8" s="5" t="s">
        <v>30</v>
      </c>
      <c r="E8" s="5">
        <v>1149.1199999999999</v>
      </c>
      <c r="F8" s="5">
        <f t="shared" si="0"/>
        <v>20304.950400000002</v>
      </c>
    </row>
    <row r="9" spans="1:6" ht="173.25">
      <c r="A9" s="3" t="s">
        <v>75</v>
      </c>
      <c r="B9" s="3" t="s">
        <v>76</v>
      </c>
      <c r="C9" s="5">
        <v>15.34</v>
      </c>
      <c r="D9" s="5" t="s">
        <v>13</v>
      </c>
      <c r="E9" s="5">
        <v>5829</v>
      </c>
      <c r="F9" s="5">
        <f t="shared" ref="F9:F14" si="1">C9*E9</f>
        <v>89416.86</v>
      </c>
    </row>
    <row r="10" spans="1:6" ht="141.75">
      <c r="A10" s="3" t="s">
        <v>169</v>
      </c>
      <c r="B10" s="3" t="s">
        <v>112</v>
      </c>
      <c r="C10" s="5">
        <v>42.48</v>
      </c>
      <c r="D10" s="5" t="s">
        <v>13</v>
      </c>
      <c r="E10" s="5">
        <v>2502.14</v>
      </c>
      <c r="F10" s="5">
        <f t="shared" si="1"/>
        <v>106290.90719999999</v>
      </c>
    </row>
    <row r="11" spans="1:6" ht="110.25">
      <c r="A11" s="3" t="s">
        <v>170</v>
      </c>
      <c r="B11" s="3" t="s">
        <v>114</v>
      </c>
      <c r="C11" s="5">
        <v>294.3</v>
      </c>
      <c r="D11" s="5" t="s">
        <v>115</v>
      </c>
      <c r="E11" s="5">
        <v>245.79</v>
      </c>
      <c r="F11" s="5">
        <f t="shared" si="1"/>
        <v>72335.997000000003</v>
      </c>
    </row>
    <row r="12" spans="1:6" ht="173.25">
      <c r="A12" s="3" t="s">
        <v>171</v>
      </c>
      <c r="B12" s="3" t="s">
        <v>154</v>
      </c>
      <c r="C12" s="5">
        <v>19.54</v>
      </c>
      <c r="D12" s="5" t="s">
        <v>13</v>
      </c>
      <c r="E12" s="5">
        <v>5489.86</v>
      </c>
      <c r="F12" s="5">
        <f t="shared" si="1"/>
        <v>107271.86439999999</v>
      </c>
    </row>
    <row r="13" spans="1:6" ht="141.75">
      <c r="A13" s="3" t="s">
        <v>69</v>
      </c>
      <c r="B13" s="3" t="s">
        <v>44</v>
      </c>
      <c r="C13" s="5">
        <v>2.0699999999999998</v>
      </c>
      <c r="D13" s="5" t="s">
        <v>156</v>
      </c>
      <c r="E13" s="5">
        <v>65841.84</v>
      </c>
      <c r="F13" s="5">
        <f t="shared" si="1"/>
        <v>136292.60879999999</v>
      </c>
    </row>
    <row r="14" spans="1:6" ht="204.75">
      <c r="A14" s="3" t="s">
        <v>203</v>
      </c>
      <c r="B14" s="3" t="s">
        <v>39</v>
      </c>
      <c r="C14" s="5">
        <v>900</v>
      </c>
      <c r="D14" s="5" t="s">
        <v>204</v>
      </c>
      <c r="E14" s="5">
        <v>97.07</v>
      </c>
      <c r="F14" s="5">
        <f t="shared" si="1"/>
        <v>87363</v>
      </c>
    </row>
    <row r="15" spans="1:6" ht="18.75">
      <c r="A15" s="3">
        <v>11</v>
      </c>
      <c r="B15" s="14" t="s">
        <v>46</v>
      </c>
      <c r="C15" s="15"/>
      <c r="D15" s="16"/>
      <c r="E15" s="16"/>
      <c r="F15" s="17"/>
    </row>
    <row r="16" spans="1:6" ht="15.75">
      <c r="A16" s="7" t="s">
        <v>15</v>
      </c>
      <c r="B16" s="3" t="s">
        <v>16</v>
      </c>
      <c r="C16" s="5">
        <v>36.25</v>
      </c>
      <c r="D16" s="3" t="s">
        <v>13</v>
      </c>
      <c r="E16" s="3">
        <v>907.31</v>
      </c>
      <c r="F16" s="4">
        <f>C16*E16</f>
        <v>32889.987499999996</v>
      </c>
    </row>
    <row r="17" spans="1:8" ht="15.75">
      <c r="A17" s="3" t="s">
        <v>17</v>
      </c>
      <c r="B17" s="3" t="s">
        <v>205</v>
      </c>
      <c r="C17" s="5">
        <v>10.62</v>
      </c>
      <c r="D17" s="3" t="s">
        <v>13</v>
      </c>
      <c r="E17" s="3">
        <v>403.07</v>
      </c>
      <c r="F17" s="4">
        <f t="shared" ref="F17:F20" si="2">C17*E17</f>
        <v>4280.6034</v>
      </c>
    </row>
    <row r="18" spans="1:8" ht="15.75">
      <c r="A18" s="3" t="s">
        <v>50</v>
      </c>
      <c r="B18" s="3" t="s">
        <v>94</v>
      </c>
      <c r="C18" s="5">
        <v>60.15</v>
      </c>
      <c r="D18" s="3" t="s">
        <v>13</v>
      </c>
      <c r="E18" s="3">
        <v>863.23</v>
      </c>
      <c r="F18" s="4">
        <f t="shared" si="2"/>
        <v>51923.284500000002</v>
      </c>
    </row>
    <row r="19" spans="1:8" ht="15.75">
      <c r="A19" s="3" t="s">
        <v>52</v>
      </c>
      <c r="B19" s="3" t="s">
        <v>18</v>
      </c>
      <c r="C19" s="5">
        <v>29.93</v>
      </c>
      <c r="D19" s="3" t="s">
        <v>13</v>
      </c>
      <c r="E19" s="3">
        <v>541.66999999999996</v>
      </c>
      <c r="F19" s="4">
        <f t="shared" si="2"/>
        <v>16212.183099999998</v>
      </c>
    </row>
    <row r="20" spans="1:8" ht="15.75">
      <c r="A20" s="3" t="s">
        <v>54</v>
      </c>
      <c r="B20" s="3" t="s">
        <v>95</v>
      </c>
      <c r="C20" s="5">
        <v>138.06</v>
      </c>
      <c r="D20" s="3" t="s">
        <v>13</v>
      </c>
      <c r="E20" s="3">
        <v>177.16</v>
      </c>
      <c r="F20" s="4">
        <f t="shared" si="2"/>
        <v>24458.709599999998</v>
      </c>
    </row>
    <row r="21" spans="1:8" ht="15.75">
      <c r="A21" s="3"/>
      <c r="B21" s="3" t="s">
        <v>56</v>
      </c>
      <c r="C21" s="3"/>
      <c r="D21" s="3"/>
      <c r="E21" s="3"/>
      <c r="F21" s="5">
        <f>SUM(F5:F20)</f>
        <v>770664.50469999993</v>
      </c>
    </row>
    <row r="24" spans="1:8" ht="50.25" customHeight="1">
      <c r="B24" s="54" t="s">
        <v>133</v>
      </c>
      <c r="C24" s="54"/>
      <c r="D24" s="54"/>
      <c r="E24" s="54"/>
      <c r="F24" s="54"/>
      <c r="H24" s="12"/>
    </row>
  </sheetData>
  <mergeCells count="4">
    <mergeCell ref="A1:F1"/>
    <mergeCell ref="A2:F2"/>
    <mergeCell ref="A3:F3"/>
    <mergeCell ref="B24:F24"/>
  </mergeCells>
  <pageMargins left="0.7" right="0.7" top="0.75" bottom="0.75" header="0.3" footer="0.3"/>
</worksheet>
</file>

<file path=xl/worksheets/sheet24.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74" t="s">
        <v>208</v>
      </c>
      <c r="B3" s="75"/>
      <c r="C3" s="75"/>
      <c r="D3" s="75"/>
      <c r="E3" s="75"/>
      <c r="F3" s="76"/>
    </row>
    <row r="4" spans="1:6">
      <c r="A4" s="2" t="s">
        <v>3</v>
      </c>
      <c r="B4" s="2" t="s">
        <v>4</v>
      </c>
      <c r="C4" s="2" t="s">
        <v>5</v>
      </c>
      <c r="D4" s="2" t="s">
        <v>6</v>
      </c>
      <c r="E4" s="2" t="s">
        <v>7</v>
      </c>
      <c r="F4" s="2" t="s">
        <v>8</v>
      </c>
    </row>
    <row r="5" spans="1:6" ht="45.75" customHeight="1">
      <c r="A5" s="3">
        <v>1</v>
      </c>
      <c r="B5" s="3" t="s">
        <v>71</v>
      </c>
      <c r="C5" s="5">
        <v>12</v>
      </c>
      <c r="D5" s="5" t="s">
        <v>10</v>
      </c>
      <c r="E5" s="5">
        <v>261.12</v>
      </c>
      <c r="F5" s="5">
        <f>C5*E5</f>
        <v>3133.44</v>
      </c>
    </row>
    <row r="6" spans="1:6" ht="189">
      <c r="A6" s="3" t="s">
        <v>72</v>
      </c>
      <c r="B6" s="3" t="s">
        <v>29</v>
      </c>
      <c r="C6" s="5">
        <v>62.62</v>
      </c>
      <c r="D6" s="5" t="s">
        <v>30</v>
      </c>
      <c r="E6" s="5">
        <v>120.53</v>
      </c>
      <c r="F6" s="5">
        <f t="shared" ref="F6:F8" si="0">E6*C6</f>
        <v>7547.5886</v>
      </c>
    </row>
    <row r="7" spans="1:6" ht="141.75">
      <c r="A7" s="3" t="s">
        <v>73</v>
      </c>
      <c r="B7" s="3" t="s">
        <v>32</v>
      </c>
      <c r="C7" s="5">
        <v>28.04</v>
      </c>
      <c r="D7" s="5" t="s">
        <v>30</v>
      </c>
      <c r="E7" s="5">
        <v>223.35</v>
      </c>
      <c r="F7" s="5">
        <f t="shared" si="0"/>
        <v>6262.7339999999995</v>
      </c>
    </row>
    <row r="8" spans="1:6" ht="110.25">
      <c r="A8" s="3" t="s">
        <v>74</v>
      </c>
      <c r="B8" s="3" t="s">
        <v>34</v>
      </c>
      <c r="C8" s="5">
        <v>46.65</v>
      </c>
      <c r="D8" s="5" t="s">
        <v>30</v>
      </c>
      <c r="E8" s="5">
        <v>1149.1199999999999</v>
      </c>
      <c r="F8" s="5">
        <f t="shared" si="0"/>
        <v>53606.447999999997</v>
      </c>
    </row>
    <row r="9" spans="1:6" ht="173.25">
      <c r="A9" s="3" t="s">
        <v>75</v>
      </c>
      <c r="B9" s="3" t="s">
        <v>76</v>
      </c>
      <c r="C9" s="5">
        <v>46.73</v>
      </c>
      <c r="D9" s="5" t="s">
        <v>13</v>
      </c>
      <c r="E9" s="5">
        <v>5829</v>
      </c>
      <c r="F9" s="5">
        <f>C9*E9</f>
        <v>272389.17</v>
      </c>
    </row>
    <row r="10" spans="1:6" ht="18.75">
      <c r="A10" s="3">
        <v>6</v>
      </c>
      <c r="B10" s="14" t="s">
        <v>46</v>
      </c>
      <c r="C10" s="15"/>
      <c r="D10" s="16"/>
      <c r="E10" s="16"/>
      <c r="F10" s="17"/>
    </row>
    <row r="11" spans="1:6" ht="15.75">
      <c r="A11" s="7" t="s">
        <v>15</v>
      </c>
      <c r="B11" s="3" t="s">
        <v>16</v>
      </c>
      <c r="C11" s="5">
        <v>21.04</v>
      </c>
      <c r="D11" s="3" t="s">
        <v>13</v>
      </c>
      <c r="E11" s="3">
        <v>907.31</v>
      </c>
      <c r="F11" s="4">
        <f>C11*E11</f>
        <v>19089.802399999997</v>
      </c>
    </row>
    <row r="12" spans="1:6" ht="15.75">
      <c r="A12" s="3" t="s">
        <v>17</v>
      </c>
      <c r="B12" s="3" t="s">
        <v>207</v>
      </c>
      <c r="C12" s="5">
        <v>28.04</v>
      </c>
      <c r="D12" s="3" t="s">
        <v>13</v>
      </c>
      <c r="E12" s="3">
        <v>418.87</v>
      </c>
      <c r="F12" s="4">
        <f t="shared" ref="F12:F15" si="1">C12*E12</f>
        <v>11745.114799999999</v>
      </c>
    </row>
    <row r="13" spans="1:6" ht="15.75">
      <c r="A13" s="3" t="s">
        <v>50</v>
      </c>
      <c r="B13" s="3" t="s">
        <v>94</v>
      </c>
      <c r="C13" s="5">
        <v>46.65</v>
      </c>
      <c r="D13" s="3" t="s">
        <v>13</v>
      </c>
      <c r="E13" s="3">
        <v>863.23</v>
      </c>
      <c r="F13" s="4">
        <f t="shared" si="1"/>
        <v>40269.679499999998</v>
      </c>
    </row>
    <row r="14" spans="1:6" ht="15.75">
      <c r="A14" s="3" t="s">
        <v>52</v>
      </c>
      <c r="B14" s="3" t="s">
        <v>18</v>
      </c>
      <c r="C14" s="5">
        <v>42.08</v>
      </c>
      <c r="D14" s="3" t="s">
        <v>13</v>
      </c>
      <c r="E14" s="3">
        <v>541.66999999999996</v>
      </c>
      <c r="F14" s="4">
        <f t="shared" si="1"/>
        <v>22793.473599999998</v>
      </c>
    </row>
    <row r="15" spans="1:6" ht="15.75">
      <c r="A15" s="3" t="s">
        <v>54</v>
      </c>
      <c r="B15" s="3" t="s">
        <v>95</v>
      </c>
      <c r="C15" s="5">
        <v>62.62</v>
      </c>
      <c r="D15" s="3" t="s">
        <v>13</v>
      </c>
      <c r="E15" s="3">
        <v>177.16</v>
      </c>
      <c r="F15" s="4">
        <f t="shared" si="1"/>
        <v>11093.759199999999</v>
      </c>
    </row>
    <row r="16" spans="1:6" ht="15.75">
      <c r="A16" s="3"/>
      <c r="B16" s="3" t="s">
        <v>56</v>
      </c>
      <c r="C16" s="3"/>
      <c r="D16" s="3"/>
      <c r="E16" s="3"/>
      <c r="F16" s="5">
        <f>SUM(F5:F15)</f>
        <v>447931.21009999991</v>
      </c>
    </row>
    <row r="19" spans="2:8" ht="50.25" customHeight="1">
      <c r="B19" s="54" t="s">
        <v>133</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74" t="s">
        <v>201</v>
      </c>
      <c r="B3" s="75"/>
      <c r="C3" s="75"/>
      <c r="D3" s="75"/>
      <c r="E3" s="75"/>
      <c r="F3" s="76"/>
    </row>
    <row r="4" spans="1:8">
      <c r="A4" s="2" t="s">
        <v>3</v>
      </c>
      <c r="B4" s="2" t="s">
        <v>4</v>
      </c>
      <c r="C4" s="2" t="s">
        <v>5</v>
      </c>
      <c r="D4" s="2" t="s">
        <v>6</v>
      </c>
      <c r="E4" s="2" t="s">
        <v>7</v>
      </c>
      <c r="F4" s="2" t="s">
        <v>8</v>
      </c>
    </row>
    <row r="5" spans="1:8" ht="45.75" customHeight="1">
      <c r="A5" s="3">
        <v>1</v>
      </c>
      <c r="B5" s="3" t="s">
        <v>71</v>
      </c>
      <c r="C5" s="5">
        <v>5</v>
      </c>
      <c r="D5" s="5" t="s">
        <v>10</v>
      </c>
      <c r="E5" s="5">
        <v>261.12</v>
      </c>
      <c r="F5" s="5">
        <f>C5*E5</f>
        <v>1305.5999999999999</v>
      </c>
    </row>
    <row r="6" spans="1:8" ht="173.25">
      <c r="A6" s="3" t="s">
        <v>72</v>
      </c>
      <c r="B6" s="3" t="s">
        <v>29</v>
      </c>
      <c r="C6" s="5">
        <v>42.48</v>
      </c>
      <c r="D6" s="5" t="s">
        <v>30</v>
      </c>
      <c r="E6" s="5">
        <v>120.53</v>
      </c>
      <c r="F6" s="5">
        <f t="shared" ref="F6:F8" si="0">E6*C6</f>
        <v>5120.1143999999995</v>
      </c>
    </row>
    <row r="7" spans="1:8" ht="126">
      <c r="A7" s="3" t="s">
        <v>73</v>
      </c>
      <c r="B7" s="3" t="s">
        <v>32</v>
      </c>
      <c r="C7" s="5">
        <v>4.71</v>
      </c>
      <c r="D7" s="5" t="s">
        <v>30</v>
      </c>
      <c r="E7" s="5">
        <v>223.35</v>
      </c>
      <c r="F7" s="5">
        <f t="shared" si="0"/>
        <v>1051.9784999999999</v>
      </c>
    </row>
    <row r="8" spans="1:8" ht="110.25">
      <c r="A8" s="3" t="s">
        <v>74</v>
      </c>
      <c r="B8" s="3" t="s">
        <v>34</v>
      </c>
      <c r="C8" s="5">
        <v>23.56</v>
      </c>
      <c r="D8" s="5" t="s">
        <v>30</v>
      </c>
      <c r="E8" s="5">
        <v>1149.1199999999999</v>
      </c>
      <c r="F8" s="5">
        <f t="shared" si="0"/>
        <v>27073.267199999995</v>
      </c>
    </row>
    <row r="9" spans="1:8" ht="173.25">
      <c r="A9" s="3" t="s">
        <v>75</v>
      </c>
      <c r="B9" s="3" t="s">
        <v>76</v>
      </c>
      <c r="C9" s="5">
        <v>28.32</v>
      </c>
      <c r="D9" s="5" t="s">
        <v>13</v>
      </c>
      <c r="E9" s="5">
        <v>5829</v>
      </c>
      <c r="F9" s="5">
        <f>C9*E9</f>
        <v>165077.28</v>
      </c>
    </row>
    <row r="10" spans="1:8" ht="18.75">
      <c r="A10" s="3">
        <v>6</v>
      </c>
      <c r="B10" s="14" t="s">
        <v>46</v>
      </c>
      <c r="C10" s="15"/>
      <c r="D10" s="16"/>
      <c r="E10" s="16"/>
      <c r="F10" s="17"/>
    </row>
    <row r="11" spans="1:8" ht="16.5">
      <c r="A11" s="3" t="s">
        <v>77</v>
      </c>
      <c r="B11" s="3" t="s">
        <v>47</v>
      </c>
      <c r="C11" s="3">
        <v>12.15</v>
      </c>
      <c r="D11" s="3" t="s">
        <v>48</v>
      </c>
      <c r="E11" s="3">
        <v>907.31</v>
      </c>
      <c r="F11" s="3">
        <f t="shared" ref="F11:F14" si="1">E11*C11</f>
        <v>11023.816499999999</v>
      </c>
    </row>
    <row r="12" spans="1:8" ht="27.75" customHeight="1">
      <c r="A12" s="3" t="s">
        <v>78</v>
      </c>
      <c r="B12" s="3" t="s">
        <v>79</v>
      </c>
      <c r="C12" s="3">
        <v>4.71</v>
      </c>
      <c r="D12" s="3" t="s">
        <v>48</v>
      </c>
      <c r="E12" s="3">
        <v>418.87</v>
      </c>
      <c r="F12" s="3">
        <f t="shared" si="1"/>
        <v>1972.8777</v>
      </c>
    </row>
    <row r="13" spans="1:8" ht="16.5">
      <c r="A13" s="3" t="s">
        <v>80</v>
      </c>
      <c r="B13" s="3" t="s">
        <v>81</v>
      </c>
      <c r="C13" s="3">
        <v>24.3</v>
      </c>
      <c r="D13" s="3" t="s">
        <v>48</v>
      </c>
      <c r="E13" s="3">
        <v>541.66999999999996</v>
      </c>
      <c r="F13" s="3">
        <f t="shared" si="1"/>
        <v>13162.581</v>
      </c>
    </row>
    <row r="14" spans="1:8" ht="16.5">
      <c r="A14" s="3" t="s">
        <v>82</v>
      </c>
      <c r="B14" s="3" t="s">
        <v>53</v>
      </c>
      <c r="C14" s="3">
        <v>23.56</v>
      </c>
      <c r="D14" s="3" t="s">
        <v>48</v>
      </c>
      <c r="E14" s="3">
        <v>863.23</v>
      </c>
      <c r="F14" s="3">
        <f t="shared" si="1"/>
        <v>20337.698799999998</v>
      </c>
    </row>
    <row r="15" spans="1:8" ht="27.75" customHeight="1">
      <c r="A15" s="3" t="s">
        <v>83</v>
      </c>
      <c r="B15" s="3" t="s">
        <v>55</v>
      </c>
      <c r="C15" s="3">
        <v>42.48</v>
      </c>
      <c r="D15" s="3" t="s">
        <v>48</v>
      </c>
      <c r="E15" s="3">
        <v>177.16</v>
      </c>
      <c r="F15" s="3">
        <f>C15*E15</f>
        <v>7525.7567999999992</v>
      </c>
      <c r="H15" s="12"/>
    </row>
    <row r="16" spans="1:8" ht="15.75">
      <c r="A16" s="3"/>
      <c r="B16" s="3" t="s">
        <v>56</v>
      </c>
      <c r="C16" s="3"/>
      <c r="D16" s="3"/>
      <c r="E16" s="3"/>
      <c r="F16" s="5">
        <f>SUM(F5:F15)</f>
        <v>253650.97089999999</v>
      </c>
    </row>
    <row r="19" spans="2:8" ht="50.25" customHeight="1">
      <c r="B19" s="54" t="s">
        <v>84</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sheetPr>
    <tabColor rgb="FFFF0000"/>
  </sheetPr>
  <dimension ref="A1:H19"/>
  <sheetViews>
    <sheetView workbookViewId="0">
      <selection activeCell="C6" sqref="C6"/>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60" t="s">
        <v>103</v>
      </c>
      <c r="B3" s="61"/>
      <c r="C3" s="61"/>
      <c r="D3" s="61"/>
      <c r="E3" s="61"/>
      <c r="F3" s="62"/>
    </row>
    <row r="4" spans="1:8">
      <c r="A4" s="2" t="s">
        <v>3</v>
      </c>
      <c r="B4" s="2" t="s">
        <v>4</v>
      </c>
      <c r="C4" s="2" t="s">
        <v>5</v>
      </c>
      <c r="D4" s="2" t="s">
        <v>6</v>
      </c>
      <c r="E4" s="2" t="s">
        <v>7</v>
      </c>
      <c r="F4" s="2" t="s">
        <v>8</v>
      </c>
    </row>
    <row r="5" spans="1:8" ht="45.75" customHeight="1">
      <c r="A5" s="3">
        <v>1</v>
      </c>
      <c r="B5" s="3" t="s">
        <v>71</v>
      </c>
      <c r="C5" s="5">
        <v>6</v>
      </c>
      <c r="D5" s="5" t="s">
        <v>10</v>
      </c>
      <c r="E5" s="5">
        <v>261.12</v>
      </c>
      <c r="F5" s="5">
        <f>C5*E5</f>
        <v>1566.72</v>
      </c>
    </row>
    <row r="6" spans="1:8" ht="173.25">
      <c r="A6" s="3" t="s">
        <v>72</v>
      </c>
      <c r="B6" s="3" t="s">
        <v>29</v>
      </c>
      <c r="C6" s="5">
        <v>36.96</v>
      </c>
      <c r="D6" s="5" t="s">
        <v>30</v>
      </c>
      <c r="E6" s="5">
        <v>120.53</v>
      </c>
      <c r="F6" s="5">
        <f t="shared" ref="F6:F8" si="0">E6*C6</f>
        <v>4454.7888000000003</v>
      </c>
    </row>
    <row r="7" spans="1:8" ht="126">
      <c r="A7" s="3" t="s">
        <v>73</v>
      </c>
      <c r="B7" s="3" t="s">
        <v>32</v>
      </c>
      <c r="C7" s="5">
        <v>4.1100000000000003</v>
      </c>
      <c r="D7" s="5" t="s">
        <v>30</v>
      </c>
      <c r="E7" s="5">
        <v>223.35</v>
      </c>
      <c r="F7" s="5">
        <f t="shared" si="0"/>
        <v>917.96850000000006</v>
      </c>
    </row>
    <row r="8" spans="1:8" ht="110.25">
      <c r="A8" s="3" t="s">
        <v>74</v>
      </c>
      <c r="B8" s="3" t="s">
        <v>34</v>
      </c>
      <c r="C8" s="5">
        <v>20.53</v>
      </c>
      <c r="D8" s="5" t="s">
        <v>30</v>
      </c>
      <c r="E8" s="5">
        <v>1149.1199999999999</v>
      </c>
      <c r="F8" s="5">
        <f t="shared" si="0"/>
        <v>23591.4336</v>
      </c>
    </row>
    <row r="9" spans="1:8" ht="173.25">
      <c r="A9" s="3" t="s">
        <v>75</v>
      </c>
      <c r="B9" s="3" t="s">
        <v>76</v>
      </c>
      <c r="C9" s="5">
        <v>24.64</v>
      </c>
      <c r="D9" s="5" t="s">
        <v>13</v>
      </c>
      <c r="E9" s="5">
        <v>5829</v>
      </c>
      <c r="F9" s="5">
        <f>C9*E9</f>
        <v>143626.56</v>
      </c>
    </row>
    <row r="10" spans="1:8" ht="18.75">
      <c r="A10" s="3">
        <v>6</v>
      </c>
      <c r="B10" s="14" t="s">
        <v>46</v>
      </c>
      <c r="C10" s="15"/>
      <c r="D10" s="16"/>
      <c r="E10" s="16"/>
      <c r="F10" s="17"/>
    </row>
    <row r="11" spans="1:8" ht="16.5">
      <c r="A11" s="3" t="s">
        <v>77</v>
      </c>
      <c r="B11" s="3" t="s">
        <v>47</v>
      </c>
      <c r="C11" s="3">
        <v>10.57</v>
      </c>
      <c r="D11" s="3" t="s">
        <v>48</v>
      </c>
      <c r="E11" s="3">
        <v>907.31</v>
      </c>
      <c r="F11" s="3">
        <f t="shared" ref="F11:F14" si="1">E11*C11</f>
        <v>9590.2667000000001</v>
      </c>
    </row>
    <row r="12" spans="1:8" ht="27.75" customHeight="1">
      <c r="A12" s="3" t="s">
        <v>78</v>
      </c>
      <c r="B12" s="3" t="s">
        <v>79</v>
      </c>
      <c r="C12" s="3">
        <v>4.1100000000000003</v>
      </c>
      <c r="D12" s="3" t="s">
        <v>48</v>
      </c>
      <c r="E12" s="3">
        <v>418.87</v>
      </c>
      <c r="F12" s="3">
        <f t="shared" si="1"/>
        <v>1721.5557000000001</v>
      </c>
    </row>
    <row r="13" spans="1:8" ht="16.5">
      <c r="A13" s="3" t="s">
        <v>80</v>
      </c>
      <c r="B13" s="3" t="s">
        <v>81</v>
      </c>
      <c r="C13" s="3">
        <v>21.14</v>
      </c>
      <c r="D13" s="3" t="s">
        <v>48</v>
      </c>
      <c r="E13" s="3">
        <v>541.66999999999996</v>
      </c>
      <c r="F13" s="3">
        <f t="shared" si="1"/>
        <v>11450.9038</v>
      </c>
    </row>
    <row r="14" spans="1:8" ht="16.5">
      <c r="A14" s="3" t="s">
        <v>82</v>
      </c>
      <c r="B14" s="3" t="s">
        <v>53</v>
      </c>
      <c r="C14" s="3">
        <v>20.53</v>
      </c>
      <c r="D14" s="3" t="s">
        <v>48</v>
      </c>
      <c r="E14" s="3">
        <v>863.23</v>
      </c>
      <c r="F14" s="3">
        <f t="shared" si="1"/>
        <v>17722.1119</v>
      </c>
    </row>
    <row r="15" spans="1:8" ht="27.75" customHeight="1">
      <c r="A15" s="3" t="s">
        <v>83</v>
      </c>
      <c r="B15" s="3" t="s">
        <v>55</v>
      </c>
      <c r="C15" s="3">
        <v>36.96</v>
      </c>
      <c r="D15" s="3" t="s">
        <v>48</v>
      </c>
      <c r="E15" s="3">
        <v>177.16</v>
      </c>
      <c r="F15" s="3">
        <f>C15*E15</f>
        <v>6547.8335999999999</v>
      </c>
      <c r="H15" s="12"/>
    </row>
    <row r="16" spans="1:8" ht="15.75">
      <c r="A16" s="3"/>
      <c r="B16" s="3" t="s">
        <v>56</v>
      </c>
      <c r="C16" s="3"/>
      <c r="D16" s="3"/>
      <c r="E16" s="3"/>
      <c r="F16" s="5">
        <f>SUM(F5:F15)</f>
        <v>221190.14260000002</v>
      </c>
    </row>
    <row r="19" spans="2:8" ht="50.25" customHeight="1">
      <c r="B19" s="54" t="s">
        <v>84</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7.xml><?xml version="1.0" encoding="utf-8"?>
<worksheet xmlns="http://schemas.openxmlformats.org/spreadsheetml/2006/main" xmlns:r="http://schemas.openxmlformats.org/officeDocument/2006/relationships">
  <sheetPr>
    <tabColor rgb="FFFF0000"/>
  </sheetPr>
  <dimension ref="A1:H19"/>
  <sheetViews>
    <sheetView workbookViewId="0">
      <selection activeCell="D6" sqref="D6"/>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60" t="s">
        <v>199</v>
      </c>
      <c r="B3" s="61"/>
      <c r="C3" s="61"/>
      <c r="D3" s="61"/>
      <c r="E3" s="61"/>
      <c r="F3" s="62"/>
    </row>
    <row r="4" spans="1:8">
      <c r="A4" s="2" t="s">
        <v>3</v>
      </c>
      <c r="B4" s="2" t="s">
        <v>4</v>
      </c>
      <c r="C4" s="2" t="s">
        <v>5</v>
      </c>
      <c r="D4" s="2" t="s">
        <v>6</v>
      </c>
      <c r="E4" s="2" t="s">
        <v>7</v>
      </c>
      <c r="F4" s="2" t="s">
        <v>8</v>
      </c>
    </row>
    <row r="5" spans="1:8" ht="45.75" customHeight="1">
      <c r="A5" s="3">
        <v>1</v>
      </c>
      <c r="B5" s="3" t="s">
        <v>71</v>
      </c>
      <c r="C5" s="5">
        <v>6</v>
      </c>
      <c r="D5" s="5" t="s">
        <v>10</v>
      </c>
      <c r="E5" s="5">
        <v>261.12</v>
      </c>
      <c r="F5" s="5">
        <f>C5*E5</f>
        <v>1566.72</v>
      </c>
    </row>
    <row r="6" spans="1:8" ht="173.25">
      <c r="A6" s="3" t="s">
        <v>72</v>
      </c>
      <c r="B6" s="3" t="s">
        <v>29</v>
      </c>
      <c r="C6" s="5">
        <v>63.72</v>
      </c>
      <c r="D6" s="5" t="s">
        <v>30</v>
      </c>
      <c r="E6" s="5">
        <v>120.53</v>
      </c>
      <c r="F6" s="5">
        <f t="shared" ref="F6:F8" si="0">E6*C6</f>
        <v>7680.1715999999997</v>
      </c>
    </row>
    <row r="7" spans="1:8" ht="126">
      <c r="A7" s="3" t="s">
        <v>73</v>
      </c>
      <c r="B7" s="3" t="s">
        <v>32</v>
      </c>
      <c r="C7" s="5">
        <v>7.07</v>
      </c>
      <c r="D7" s="5" t="s">
        <v>30</v>
      </c>
      <c r="E7" s="5">
        <v>223.35</v>
      </c>
      <c r="F7" s="5">
        <f t="shared" si="0"/>
        <v>1579.0844999999999</v>
      </c>
    </row>
    <row r="8" spans="1:8" ht="110.25">
      <c r="A8" s="3" t="s">
        <v>74</v>
      </c>
      <c r="B8" s="3" t="s">
        <v>34</v>
      </c>
      <c r="C8" s="5">
        <v>35.340000000000003</v>
      </c>
      <c r="D8" s="5" t="s">
        <v>30</v>
      </c>
      <c r="E8" s="5">
        <v>1149.1199999999999</v>
      </c>
      <c r="F8" s="5">
        <f t="shared" si="0"/>
        <v>40609.900800000003</v>
      </c>
    </row>
    <row r="9" spans="1:8" ht="173.25">
      <c r="A9" s="3" t="s">
        <v>75</v>
      </c>
      <c r="B9" s="3" t="s">
        <v>76</v>
      </c>
      <c r="C9" s="5">
        <v>42.48</v>
      </c>
      <c r="D9" s="5" t="s">
        <v>13</v>
      </c>
      <c r="E9" s="5">
        <v>5829</v>
      </c>
      <c r="F9" s="5">
        <f>C9*E9</f>
        <v>247615.91999999998</v>
      </c>
    </row>
    <row r="10" spans="1:8" ht="18.75">
      <c r="A10" s="3">
        <v>6</v>
      </c>
      <c r="B10" s="14" t="s">
        <v>46</v>
      </c>
      <c r="C10" s="15"/>
      <c r="D10" s="16"/>
      <c r="E10" s="16"/>
      <c r="F10" s="17"/>
    </row>
    <row r="11" spans="1:8" ht="16.5">
      <c r="A11" s="3" t="s">
        <v>77</v>
      </c>
      <c r="B11" s="3" t="s">
        <v>47</v>
      </c>
      <c r="C11" s="3">
        <v>18.22</v>
      </c>
      <c r="D11" s="3" t="s">
        <v>48</v>
      </c>
      <c r="E11" s="3">
        <v>907.31</v>
      </c>
      <c r="F11" s="3">
        <f t="shared" ref="F11:F14" si="1">E11*C11</f>
        <v>16531.188199999997</v>
      </c>
    </row>
    <row r="12" spans="1:8" ht="27.75" customHeight="1">
      <c r="A12" s="3" t="s">
        <v>78</v>
      </c>
      <c r="B12" s="3" t="s">
        <v>79</v>
      </c>
      <c r="C12" s="3">
        <v>7.07</v>
      </c>
      <c r="D12" s="3" t="s">
        <v>48</v>
      </c>
      <c r="E12" s="3">
        <v>418.87</v>
      </c>
      <c r="F12" s="3">
        <f t="shared" si="1"/>
        <v>2961.4109000000003</v>
      </c>
    </row>
    <row r="13" spans="1:8" ht="16.5">
      <c r="A13" s="3" t="s">
        <v>80</v>
      </c>
      <c r="B13" s="3" t="s">
        <v>81</v>
      </c>
      <c r="C13" s="3">
        <v>36.450000000000003</v>
      </c>
      <c r="D13" s="3" t="s">
        <v>48</v>
      </c>
      <c r="E13" s="3">
        <v>541.66999999999996</v>
      </c>
      <c r="F13" s="3">
        <f t="shared" si="1"/>
        <v>19743.871500000001</v>
      </c>
    </row>
    <row r="14" spans="1:8" ht="16.5">
      <c r="A14" s="3" t="s">
        <v>82</v>
      </c>
      <c r="B14" s="3" t="s">
        <v>53</v>
      </c>
      <c r="C14" s="3">
        <v>35.340000000000003</v>
      </c>
      <c r="D14" s="3" t="s">
        <v>48</v>
      </c>
      <c r="E14" s="3">
        <v>863.23</v>
      </c>
      <c r="F14" s="3">
        <f t="shared" si="1"/>
        <v>30506.548200000005</v>
      </c>
    </row>
    <row r="15" spans="1:8" ht="27.75" customHeight="1">
      <c r="A15" s="3" t="s">
        <v>83</v>
      </c>
      <c r="B15" s="3" t="s">
        <v>55</v>
      </c>
      <c r="C15" s="3">
        <v>63.72</v>
      </c>
      <c r="D15" s="3" t="s">
        <v>48</v>
      </c>
      <c r="E15" s="3">
        <v>177.16</v>
      </c>
      <c r="F15" s="3">
        <f>C15*E15</f>
        <v>11288.635199999999</v>
      </c>
      <c r="H15" s="12"/>
    </row>
    <row r="16" spans="1:8" ht="15.75">
      <c r="A16" s="3"/>
      <c r="B16" s="3" t="s">
        <v>56</v>
      </c>
      <c r="C16" s="3"/>
      <c r="D16" s="3"/>
      <c r="E16" s="3"/>
      <c r="F16" s="5">
        <f>SUM(F5:F15)</f>
        <v>380083.4509</v>
      </c>
    </row>
    <row r="19" spans="2:8" ht="50.25" customHeight="1">
      <c r="B19" s="54" t="s">
        <v>84</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8.xml><?xml version="1.0" encoding="utf-8"?>
<worksheet xmlns="http://schemas.openxmlformats.org/spreadsheetml/2006/main" xmlns:r="http://schemas.openxmlformats.org/officeDocument/2006/relationships">
  <sheetPr>
    <tabColor rgb="FFFF0000"/>
  </sheetPr>
  <dimension ref="A1:H19"/>
  <sheetViews>
    <sheetView topLeftCell="A10" workbookViewId="0">
      <selection activeCell="F16" sqref="F16"/>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60" t="s">
        <v>200</v>
      </c>
      <c r="B3" s="61"/>
      <c r="C3" s="61"/>
      <c r="D3" s="61"/>
      <c r="E3" s="61"/>
      <c r="F3" s="62"/>
    </row>
    <row r="4" spans="1:8">
      <c r="A4" s="2" t="s">
        <v>3</v>
      </c>
      <c r="B4" s="2" t="s">
        <v>4</v>
      </c>
      <c r="C4" s="2" t="s">
        <v>5</v>
      </c>
      <c r="D4" s="2" t="s">
        <v>6</v>
      </c>
      <c r="E4" s="2" t="s">
        <v>7</v>
      </c>
      <c r="F4" s="2" t="s">
        <v>8</v>
      </c>
    </row>
    <row r="5" spans="1:8" ht="45.75" customHeight="1">
      <c r="A5" s="3">
        <v>1</v>
      </c>
      <c r="B5" s="3" t="s">
        <v>71</v>
      </c>
      <c r="C5" s="5">
        <v>3</v>
      </c>
      <c r="D5" s="5" t="s">
        <v>10</v>
      </c>
      <c r="E5" s="5">
        <v>261.12</v>
      </c>
      <c r="F5" s="5">
        <f>C5*E5</f>
        <v>783.36</v>
      </c>
    </row>
    <row r="6" spans="1:8" ht="173.25">
      <c r="A6" s="3" t="s">
        <v>72</v>
      </c>
      <c r="B6" s="3" t="s">
        <v>29</v>
      </c>
      <c r="C6" s="5">
        <v>29.74</v>
      </c>
      <c r="D6" s="5" t="s">
        <v>30</v>
      </c>
      <c r="E6" s="5">
        <v>120.53</v>
      </c>
      <c r="F6" s="5">
        <f t="shared" ref="F6:F8" si="0">E6*C6</f>
        <v>3584.5621999999998</v>
      </c>
    </row>
    <row r="7" spans="1:8" ht="126">
      <c r="A7" s="3" t="s">
        <v>73</v>
      </c>
      <c r="B7" s="3" t="s">
        <v>32</v>
      </c>
      <c r="C7" s="5">
        <v>3.3</v>
      </c>
      <c r="D7" s="5" t="s">
        <v>30</v>
      </c>
      <c r="E7" s="5">
        <v>223.35</v>
      </c>
      <c r="F7" s="5">
        <f t="shared" si="0"/>
        <v>737.05499999999995</v>
      </c>
    </row>
    <row r="8" spans="1:8" ht="110.25">
      <c r="A8" s="3" t="s">
        <v>74</v>
      </c>
      <c r="B8" s="3" t="s">
        <v>34</v>
      </c>
      <c r="C8" s="5">
        <v>16.489999999999998</v>
      </c>
      <c r="D8" s="5" t="s">
        <v>30</v>
      </c>
      <c r="E8" s="5">
        <v>1149.1199999999999</v>
      </c>
      <c r="F8" s="5">
        <f t="shared" si="0"/>
        <v>18948.988799999996</v>
      </c>
    </row>
    <row r="9" spans="1:8" ht="173.25">
      <c r="A9" s="3" t="s">
        <v>75</v>
      </c>
      <c r="B9" s="3" t="s">
        <v>76</v>
      </c>
      <c r="C9" s="5">
        <v>19.82</v>
      </c>
      <c r="D9" s="5" t="s">
        <v>13</v>
      </c>
      <c r="E9" s="5">
        <v>5829</v>
      </c>
      <c r="F9" s="5">
        <f>C9*E9</f>
        <v>115530.78</v>
      </c>
    </row>
    <row r="10" spans="1:8" ht="18.75">
      <c r="A10" s="3">
        <v>6</v>
      </c>
      <c r="B10" s="14" t="s">
        <v>46</v>
      </c>
      <c r="C10" s="15"/>
      <c r="D10" s="16"/>
      <c r="E10" s="16"/>
      <c r="F10" s="17"/>
    </row>
    <row r="11" spans="1:8" ht="16.5">
      <c r="A11" s="3" t="s">
        <v>77</v>
      </c>
      <c r="B11" s="3" t="s">
        <v>47</v>
      </c>
      <c r="C11" s="3">
        <v>8.5</v>
      </c>
      <c r="D11" s="3" t="s">
        <v>48</v>
      </c>
      <c r="E11" s="3">
        <v>907.31</v>
      </c>
      <c r="F11" s="3">
        <f t="shared" ref="F11:F14" si="1">E11*C11</f>
        <v>7712.1349999999993</v>
      </c>
    </row>
    <row r="12" spans="1:8" ht="27.75" customHeight="1">
      <c r="A12" s="3" t="s">
        <v>78</v>
      </c>
      <c r="B12" s="3" t="s">
        <v>79</v>
      </c>
      <c r="C12" s="3">
        <v>3.3</v>
      </c>
      <c r="D12" s="3" t="s">
        <v>48</v>
      </c>
      <c r="E12" s="3">
        <v>418.87</v>
      </c>
      <c r="F12" s="3">
        <f t="shared" si="1"/>
        <v>1382.271</v>
      </c>
    </row>
    <row r="13" spans="1:8" ht="16.5">
      <c r="A13" s="3" t="s">
        <v>80</v>
      </c>
      <c r="B13" s="3" t="s">
        <v>81</v>
      </c>
      <c r="C13" s="3">
        <v>17.010000000000002</v>
      </c>
      <c r="D13" s="3" t="s">
        <v>48</v>
      </c>
      <c r="E13" s="3">
        <v>541.66999999999996</v>
      </c>
      <c r="F13" s="3">
        <f t="shared" si="1"/>
        <v>9213.806700000001</v>
      </c>
    </row>
    <row r="14" spans="1:8" ht="16.5">
      <c r="A14" s="3" t="s">
        <v>82</v>
      </c>
      <c r="B14" s="3" t="s">
        <v>53</v>
      </c>
      <c r="C14" s="3">
        <v>16.489999999999998</v>
      </c>
      <c r="D14" s="3" t="s">
        <v>48</v>
      </c>
      <c r="E14" s="3">
        <v>863.23</v>
      </c>
      <c r="F14" s="3">
        <f t="shared" si="1"/>
        <v>14234.662699999999</v>
      </c>
    </row>
    <row r="15" spans="1:8" ht="27.75" customHeight="1">
      <c r="A15" s="3" t="s">
        <v>83</v>
      </c>
      <c r="B15" s="3" t="s">
        <v>55</v>
      </c>
      <c r="C15" s="3">
        <v>29.74</v>
      </c>
      <c r="D15" s="3" t="s">
        <v>48</v>
      </c>
      <c r="E15" s="3">
        <v>177.16</v>
      </c>
      <c r="F15" s="3">
        <f>C15*E15</f>
        <v>5268.7383999999993</v>
      </c>
      <c r="H15" s="12"/>
    </row>
    <row r="16" spans="1:8" ht="15.75">
      <c r="A16" s="3"/>
      <c r="B16" s="3" t="s">
        <v>56</v>
      </c>
      <c r="C16" s="3"/>
      <c r="D16" s="3"/>
      <c r="E16" s="3"/>
      <c r="F16" s="5">
        <f>SUM(F5:F15)</f>
        <v>177396.35980000001</v>
      </c>
    </row>
    <row r="19" spans="2:8" ht="50.25" customHeight="1">
      <c r="B19" s="54" t="s">
        <v>84</v>
      </c>
      <c r="C19" s="54"/>
      <c r="D19" s="54"/>
      <c r="E19" s="54"/>
      <c r="F19" s="54"/>
      <c r="H19" s="12"/>
    </row>
  </sheetData>
  <mergeCells count="4">
    <mergeCell ref="A1:F1"/>
    <mergeCell ref="A2:F2"/>
    <mergeCell ref="A3:F3"/>
    <mergeCell ref="B19:F19"/>
  </mergeCells>
  <pageMargins left="0.7" right="0.7" top="0.75" bottom="0.75" header="0.3" footer="0.3"/>
</worksheet>
</file>

<file path=xl/worksheets/sheet29.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251</v>
      </c>
      <c r="B3" s="61"/>
      <c r="C3" s="61"/>
      <c r="D3" s="61"/>
      <c r="E3" s="61"/>
      <c r="F3" s="62"/>
    </row>
    <row r="4" spans="1:6">
      <c r="A4" s="2" t="s">
        <v>3</v>
      </c>
      <c r="B4" s="2" t="s">
        <v>4</v>
      </c>
      <c r="C4" s="2" t="s">
        <v>5</v>
      </c>
      <c r="D4" s="2" t="s">
        <v>6</v>
      </c>
      <c r="E4" s="2" t="s">
        <v>7</v>
      </c>
      <c r="F4" s="2" t="s">
        <v>8</v>
      </c>
    </row>
    <row r="5" spans="1:6" ht="173.25">
      <c r="A5" s="3" t="s">
        <v>176</v>
      </c>
      <c r="B5" s="3" t="s">
        <v>29</v>
      </c>
      <c r="C5" s="5">
        <v>65.33</v>
      </c>
      <c r="D5" s="5" t="s">
        <v>30</v>
      </c>
      <c r="E5" s="5">
        <v>120.53</v>
      </c>
      <c r="F5" s="5">
        <f t="shared" ref="F5:F7" si="0">E5*C5</f>
        <v>7874.2249000000002</v>
      </c>
    </row>
    <row r="6" spans="1:6" ht="126">
      <c r="A6" s="3" t="s">
        <v>177</v>
      </c>
      <c r="B6" s="3" t="s">
        <v>32</v>
      </c>
      <c r="C6" s="5">
        <v>30.62</v>
      </c>
      <c r="D6" s="5" t="s">
        <v>30</v>
      </c>
      <c r="E6" s="5">
        <v>223.35</v>
      </c>
      <c r="F6" s="5">
        <f t="shared" si="0"/>
        <v>6838.9769999999999</v>
      </c>
    </row>
    <row r="7" spans="1:6" ht="110.25">
      <c r="A7" s="3" t="s">
        <v>178</v>
      </c>
      <c r="B7" s="3" t="s">
        <v>34</v>
      </c>
      <c r="C7" s="5">
        <v>40.83</v>
      </c>
      <c r="D7" s="5" t="s">
        <v>30</v>
      </c>
      <c r="E7" s="5">
        <v>1149.1199999999999</v>
      </c>
      <c r="F7" s="5">
        <f t="shared" si="0"/>
        <v>46918.569599999995</v>
      </c>
    </row>
    <row r="8" spans="1:6" ht="173.25">
      <c r="A8" s="3" t="s">
        <v>185</v>
      </c>
      <c r="B8" s="3" t="s">
        <v>76</v>
      </c>
      <c r="C8" s="5">
        <v>49</v>
      </c>
      <c r="D8" s="5" t="s">
        <v>13</v>
      </c>
      <c r="E8" s="5">
        <v>5829</v>
      </c>
      <c r="F8" s="5">
        <f>C8*E8</f>
        <v>285621</v>
      </c>
    </row>
    <row r="9" spans="1:6" ht="18.75">
      <c r="A9" s="3">
        <v>5</v>
      </c>
      <c r="B9" s="14" t="s">
        <v>46</v>
      </c>
      <c r="C9" s="15"/>
      <c r="D9" s="16"/>
      <c r="E9" s="16"/>
      <c r="F9" s="17"/>
    </row>
    <row r="10" spans="1:6" ht="15.75">
      <c r="A10" s="7" t="s">
        <v>15</v>
      </c>
      <c r="B10" s="3" t="s">
        <v>195</v>
      </c>
      <c r="C10" s="5">
        <v>21.03</v>
      </c>
      <c r="D10" s="3" t="s">
        <v>13</v>
      </c>
      <c r="E10" s="3">
        <v>813.85</v>
      </c>
      <c r="F10" s="4">
        <f>C10*E10</f>
        <v>17115.265500000001</v>
      </c>
    </row>
    <row r="11" spans="1:6" ht="15.75">
      <c r="A11" s="3" t="s">
        <v>17</v>
      </c>
      <c r="B11" s="3" t="s">
        <v>196</v>
      </c>
      <c r="C11" s="5">
        <v>30.62</v>
      </c>
      <c r="D11" s="3" t="s">
        <v>13</v>
      </c>
      <c r="E11" s="3">
        <v>482.08</v>
      </c>
      <c r="F11" s="4">
        <f t="shared" ref="F11:F14" si="1">C11*E11</f>
        <v>14761.2896</v>
      </c>
    </row>
    <row r="12" spans="1:6" ht="15.75">
      <c r="A12" s="3" t="s">
        <v>50</v>
      </c>
      <c r="B12" s="3" t="s">
        <v>197</v>
      </c>
      <c r="C12" s="5">
        <v>40.83</v>
      </c>
      <c r="D12" s="3" t="s">
        <v>13</v>
      </c>
      <c r="E12" s="3">
        <v>752.51</v>
      </c>
      <c r="F12" s="4">
        <f t="shared" si="1"/>
        <v>30724.9833</v>
      </c>
    </row>
    <row r="13" spans="1:6" ht="15.75">
      <c r="A13" s="3" t="s">
        <v>52</v>
      </c>
      <c r="B13" s="3" t="s">
        <v>102</v>
      </c>
      <c r="C13" s="5">
        <v>42.06</v>
      </c>
      <c r="D13" s="3" t="s">
        <v>13</v>
      </c>
      <c r="E13" s="3">
        <v>434.67</v>
      </c>
      <c r="F13" s="4">
        <f t="shared" si="1"/>
        <v>18282.220200000003</v>
      </c>
    </row>
    <row r="14" spans="1:6" ht="15.75">
      <c r="A14" s="3" t="s">
        <v>54</v>
      </c>
      <c r="B14" s="3" t="s">
        <v>95</v>
      </c>
      <c r="C14" s="5">
        <v>65.33</v>
      </c>
      <c r="D14" s="3" t="s">
        <v>13</v>
      </c>
      <c r="E14" s="3">
        <v>177.16</v>
      </c>
      <c r="F14" s="4">
        <f t="shared" si="1"/>
        <v>11573.862799999999</v>
      </c>
    </row>
    <row r="15" spans="1:6" ht="15.75">
      <c r="A15" s="3"/>
      <c r="B15" s="3" t="s">
        <v>56</v>
      </c>
      <c r="C15" s="3"/>
      <c r="D15" s="3"/>
      <c r="E15" s="3"/>
      <c r="F15" s="5">
        <f>SUM(F5:F14)</f>
        <v>439710.39289999998</v>
      </c>
    </row>
    <row r="18" spans="2:8" ht="50.25" customHeight="1">
      <c r="B18" s="54" t="s">
        <v>198</v>
      </c>
      <c r="C18" s="54"/>
      <c r="D18" s="54"/>
      <c r="E18" s="54"/>
      <c r="F18" s="54"/>
      <c r="H18" s="12"/>
    </row>
  </sheetData>
  <mergeCells count="4">
    <mergeCell ref="A1:F1"/>
    <mergeCell ref="A2:F2"/>
    <mergeCell ref="A3:F3"/>
    <mergeCell ref="B18:F18"/>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FF0000"/>
  </sheetPr>
  <dimension ref="A1:G12"/>
  <sheetViews>
    <sheetView workbookViewId="0">
      <selection activeCell="B6" sqref="B6"/>
    </sheetView>
  </sheetViews>
  <sheetFormatPr defaultRowHeight="15"/>
  <cols>
    <col min="1" max="1" width="10.5703125" style="1" bestFit="1" customWidth="1"/>
    <col min="2" max="2" width="52.7109375" style="1" customWidth="1"/>
    <col min="3" max="3" width="14.5703125" style="1" customWidth="1"/>
    <col min="4" max="4" width="7.5703125" style="1" customWidth="1"/>
    <col min="5" max="5" width="18.42578125" style="1" customWidth="1"/>
    <col min="6" max="6" width="20.5703125" style="1" bestFit="1" customWidth="1"/>
    <col min="7" max="16384" width="9.140625" style="1"/>
  </cols>
  <sheetData>
    <row r="1" spans="1:7" ht="18.75">
      <c r="A1" s="50" t="s">
        <v>0</v>
      </c>
      <c r="B1" s="50"/>
      <c r="C1" s="50"/>
      <c r="D1" s="50"/>
      <c r="E1" s="50"/>
      <c r="F1" s="50"/>
    </row>
    <row r="2" spans="1:7" ht="18.75">
      <c r="A2" s="50" t="s">
        <v>1</v>
      </c>
      <c r="B2" s="50"/>
      <c r="C2" s="50"/>
      <c r="D2" s="50"/>
      <c r="E2" s="50"/>
      <c r="F2" s="50"/>
    </row>
    <row r="3" spans="1:7" ht="42" customHeight="1">
      <c r="A3" s="69" t="s">
        <v>101</v>
      </c>
      <c r="B3" s="70"/>
      <c r="C3" s="70"/>
      <c r="D3" s="70"/>
      <c r="E3" s="70"/>
      <c r="F3" s="71"/>
    </row>
    <row r="4" spans="1:7">
      <c r="A4" s="2" t="s">
        <v>3</v>
      </c>
      <c r="B4" s="2" t="s">
        <v>4</v>
      </c>
      <c r="C4" s="2" t="s">
        <v>5</v>
      </c>
      <c r="D4" s="2" t="s">
        <v>6</v>
      </c>
      <c r="E4" s="2" t="s">
        <v>7</v>
      </c>
      <c r="F4" s="2" t="s">
        <v>8</v>
      </c>
    </row>
    <row r="5" spans="1:7" ht="32.25" customHeight="1">
      <c r="A5" s="3">
        <v>1</v>
      </c>
      <c r="B5" s="3" t="s">
        <v>9</v>
      </c>
      <c r="C5" s="4">
        <v>1</v>
      </c>
      <c r="D5" s="3" t="s">
        <v>10</v>
      </c>
      <c r="E5" s="3">
        <v>261.12</v>
      </c>
      <c r="F5" s="5">
        <f>C5*E5</f>
        <v>261.12</v>
      </c>
    </row>
    <row r="6" spans="1:7" ht="141.75">
      <c r="A6" s="3" t="s">
        <v>11</v>
      </c>
      <c r="B6" s="3" t="s">
        <v>12</v>
      </c>
      <c r="C6" s="5">
        <v>28.32</v>
      </c>
      <c r="D6" s="3" t="s">
        <v>13</v>
      </c>
      <c r="E6" s="5">
        <v>5829</v>
      </c>
      <c r="F6" s="5">
        <f>C6*E6</f>
        <v>165077.28</v>
      </c>
    </row>
    <row r="7" spans="1:7" ht="15.75">
      <c r="A7" s="3">
        <v>3</v>
      </c>
      <c r="B7" s="3" t="s">
        <v>14</v>
      </c>
      <c r="C7" s="6"/>
      <c r="D7" s="6"/>
      <c r="E7" s="3"/>
      <c r="F7" s="4"/>
    </row>
    <row r="8" spans="1:7" ht="15.75">
      <c r="A8" s="7" t="s">
        <v>15</v>
      </c>
      <c r="B8" s="3" t="s">
        <v>92</v>
      </c>
      <c r="C8" s="5">
        <v>12.17</v>
      </c>
      <c r="D8" s="3" t="s">
        <v>13</v>
      </c>
      <c r="E8" s="3">
        <v>778.47</v>
      </c>
      <c r="F8" s="4">
        <f>C8*E8</f>
        <v>9473.9799000000003</v>
      </c>
    </row>
    <row r="9" spans="1:7" ht="15.75">
      <c r="A9" s="7" t="s">
        <v>17</v>
      </c>
      <c r="B9" s="3" t="s">
        <v>102</v>
      </c>
      <c r="C9" s="5">
        <v>24.35</v>
      </c>
      <c r="D9" s="3" t="s">
        <v>13</v>
      </c>
      <c r="E9" s="3">
        <v>415.78</v>
      </c>
      <c r="F9" s="4">
        <f>C9*E9</f>
        <v>10124.243</v>
      </c>
    </row>
    <row r="10" spans="1:7" ht="15.75">
      <c r="A10" s="3"/>
      <c r="B10" s="3"/>
      <c r="C10" s="3"/>
      <c r="D10" s="3"/>
      <c r="E10" s="3" t="s">
        <v>19</v>
      </c>
      <c r="F10" s="8">
        <f>SUM(F5:F9)</f>
        <v>184936.62289999999</v>
      </c>
    </row>
    <row r="11" spans="1:7" ht="21" customHeight="1">
      <c r="A11" s="11"/>
      <c r="B11" s="11"/>
      <c r="C11" s="11"/>
      <c r="D11" s="11"/>
      <c r="E11" s="11"/>
      <c r="F11" s="11"/>
    </row>
    <row r="12" spans="1:7" ht="50.25" customHeight="1">
      <c r="A12" s="11"/>
      <c r="B12" s="54" t="s">
        <v>57</v>
      </c>
      <c r="C12" s="54"/>
      <c r="D12" s="54"/>
      <c r="E12" s="54"/>
      <c r="F12" s="54"/>
      <c r="G12" s="12"/>
    </row>
  </sheetData>
  <mergeCells count="4">
    <mergeCell ref="A1:F1"/>
    <mergeCell ref="A2:F2"/>
    <mergeCell ref="A3:F3"/>
    <mergeCell ref="B12:F12"/>
  </mergeCells>
  <pageMargins left="0.7" right="0.7" top="0.75" bottom="0.75" header="0.3" footer="0.3"/>
</worksheet>
</file>

<file path=xl/worksheets/sheet30.xml><?xml version="1.0" encoding="utf-8"?>
<worksheet xmlns="http://schemas.openxmlformats.org/spreadsheetml/2006/main" xmlns:r="http://schemas.openxmlformats.org/officeDocument/2006/relationships">
  <sheetPr>
    <tabColor rgb="FFFF0000"/>
  </sheetPr>
  <dimension ref="A1:H23"/>
  <sheetViews>
    <sheetView topLeftCell="A16" workbookViewId="0">
      <selection activeCell="F20" sqref="F20"/>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193</v>
      </c>
      <c r="B3" s="61"/>
      <c r="C3" s="61"/>
      <c r="D3" s="61"/>
      <c r="E3" s="61"/>
      <c r="F3" s="62"/>
    </row>
    <row r="4" spans="1:6">
      <c r="A4" s="2" t="s">
        <v>3</v>
      </c>
      <c r="B4" s="2" t="s">
        <v>4</v>
      </c>
      <c r="C4" s="2" t="s">
        <v>5</v>
      </c>
      <c r="D4" s="2" t="s">
        <v>6</v>
      </c>
      <c r="E4" s="2" t="s">
        <v>7</v>
      </c>
      <c r="F4" s="2" t="s">
        <v>8</v>
      </c>
    </row>
    <row r="5" spans="1:6" ht="189">
      <c r="A5" s="3" t="s">
        <v>176</v>
      </c>
      <c r="B5" s="3" t="s">
        <v>29</v>
      </c>
      <c r="C5" s="5">
        <v>79.180000000000007</v>
      </c>
      <c r="D5" s="5" t="s">
        <v>30</v>
      </c>
      <c r="E5" s="5">
        <v>120.53</v>
      </c>
      <c r="F5" s="5">
        <f t="shared" ref="F5:F8" si="0">E5*C5</f>
        <v>9543.5654000000013</v>
      </c>
    </row>
    <row r="6" spans="1:6" ht="141.75">
      <c r="A6" s="3" t="s">
        <v>177</v>
      </c>
      <c r="B6" s="3" t="s">
        <v>32</v>
      </c>
      <c r="C6" s="5">
        <v>7.26</v>
      </c>
      <c r="D6" s="5" t="s">
        <v>30</v>
      </c>
      <c r="E6" s="5">
        <v>223.35</v>
      </c>
      <c r="F6" s="5">
        <f t="shared" si="0"/>
        <v>1621.521</v>
      </c>
    </row>
    <row r="7" spans="1:6" ht="110.25">
      <c r="A7" s="3" t="s">
        <v>178</v>
      </c>
      <c r="B7" s="3" t="s">
        <v>34</v>
      </c>
      <c r="C7" s="5">
        <v>45.73</v>
      </c>
      <c r="D7" s="5" t="s">
        <v>30</v>
      </c>
      <c r="E7" s="5">
        <v>1149.1199999999999</v>
      </c>
      <c r="F7" s="5">
        <f t="shared" si="0"/>
        <v>52549.25759999999</v>
      </c>
    </row>
    <row r="8" spans="1:6" ht="157.5">
      <c r="A8" s="3" t="s">
        <v>194</v>
      </c>
      <c r="B8" s="3" t="s">
        <v>168</v>
      </c>
      <c r="C8" s="5">
        <v>0.75</v>
      </c>
      <c r="D8" s="5" t="s">
        <v>13</v>
      </c>
      <c r="E8" s="5">
        <v>5358.83</v>
      </c>
      <c r="F8" s="5">
        <f t="shared" si="0"/>
        <v>4019.1224999999999</v>
      </c>
    </row>
    <row r="9" spans="1:6" ht="141.75">
      <c r="A9" s="3" t="s">
        <v>169</v>
      </c>
      <c r="B9" s="3" t="s">
        <v>112</v>
      </c>
      <c r="C9" s="5">
        <v>1.17</v>
      </c>
      <c r="D9" s="5" t="s">
        <v>13</v>
      </c>
      <c r="E9" s="5">
        <v>2502.14</v>
      </c>
      <c r="F9" s="5">
        <f t="shared" ref="F9:F12" si="1">C9*E9</f>
        <v>2927.5037999999995</v>
      </c>
    </row>
    <row r="10" spans="1:6" ht="110.25">
      <c r="A10" s="3" t="s">
        <v>170</v>
      </c>
      <c r="B10" s="3" t="s">
        <v>114</v>
      </c>
      <c r="C10" s="5">
        <v>8.6</v>
      </c>
      <c r="D10" s="5" t="s">
        <v>115</v>
      </c>
      <c r="E10" s="5">
        <v>245.79</v>
      </c>
      <c r="F10" s="5">
        <f t="shared" si="1"/>
        <v>2113.7939999999999</v>
      </c>
    </row>
    <row r="11" spans="1:6" ht="173.25">
      <c r="A11" s="3" t="s">
        <v>171</v>
      </c>
      <c r="B11" s="3" t="s">
        <v>154</v>
      </c>
      <c r="C11" s="45">
        <v>1.5</v>
      </c>
      <c r="D11" s="5" t="s">
        <v>13</v>
      </c>
      <c r="E11" s="5">
        <v>5489.86</v>
      </c>
      <c r="F11" s="5">
        <f t="shared" si="1"/>
        <v>8234.7899999999991</v>
      </c>
    </row>
    <row r="12" spans="1:6" ht="141.75">
      <c r="A12" s="3" t="s">
        <v>69</v>
      </c>
      <c r="B12" s="3" t="s">
        <v>44</v>
      </c>
      <c r="C12" s="46">
        <v>0.14699999999999999</v>
      </c>
      <c r="D12" s="5" t="s">
        <v>156</v>
      </c>
      <c r="E12" s="5">
        <v>65841.84</v>
      </c>
      <c r="F12" s="5">
        <f t="shared" si="1"/>
        <v>9678.7504799999988</v>
      </c>
    </row>
    <row r="13" spans="1:6" ht="173.25">
      <c r="A13" s="3" t="s">
        <v>185</v>
      </c>
      <c r="B13" s="3" t="s">
        <v>76</v>
      </c>
      <c r="C13" s="5">
        <v>53.81</v>
      </c>
      <c r="D13" s="5" t="s">
        <v>13</v>
      </c>
      <c r="E13" s="5">
        <v>5829</v>
      </c>
      <c r="F13" s="5">
        <f>C13*E13</f>
        <v>313658.49</v>
      </c>
    </row>
    <row r="14" spans="1:6" ht="18.75">
      <c r="A14" s="3">
        <v>5</v>
      </c>
      <c r="B14" s="14" t="s">
        <v>46</v>
      </c>
      <c r="C14" s="15"/>
      <c r="D14" s="16"/>
      <c r="E14" s="16"/>
      <c r="F14" s="17"/>
    </row>
    <row r="15" spans="1:6" ht="15.75">
      <c r="A15" s="7" t="s">
        <v>15</v>
      </c>
      <c r="B15" s="3" t="s">
        <v>195</v>
      </c>
      <c r="C15" s="5">
        <v>24.86</v>
      </c>
      <c r="D15" s="3" t="s">
        <v>13</v>
      </c>
      <c r="E15" s="3">
        <v>813.85</v>
      </c>
      <c r="F15" s="4">
        <f>C15*E15</f>
        <v>20232.311000000002</v>
      </c>
    </row>
    <row r="16" spans="1:6" ht="15.75">
      <c r="A16" s="3" t="s">
        <v>17</v>
      </c>
      <c r="B16" s="3" t="s">
        <v>196</v>
      </c>
      <c r="C16" s="5">
        <v>7.26</v>
      </c>
      <c r="D16" s="3" t="s">
        <v>13</v>
      </c>
      <c r="E16" s="3">
        <v>482.08</v>
      </c>
      <c r="F16" s="4">
        <f t="shared" ref="F16:F19" si="2">C16*E16</f>
        <v>3499.9007999999999</v>
      </c>
    </row>
    <row r="17" spans="1:8" ht="15.75">
      <c r="A17" s="3" t="s">
        <v>50</v>
      </c>
      <c r="B17" s="3" t="s">
        <v>197</v>
      </c>
      <c r="C17" s="5">
        <v>46.9</v>
      </c>
      <c r="D17" s="3" t="s">
        <v>13</v>
      </c>
      <c r="E17" s="3">
        <v>752.51</v>
      </c>
      <c r="F17" s="4">
        <f t="shared" si="2"/>
        <v>35292.718999999997</v>
      </c>
    </row>
    <row r="18" spans="1:8" ht="15.75">
      <c r="A18" s="3" t="s">
        <v>52</v>
      </c>
      <c r="B18" s="3" t="s">
        <v>102</v>
      </c>
      <c r="C18" s="5">
        <v>48.26</v>
      </c>
      <c r="D18" s="3" t="s">
        <v>13</v>
      </c>
      <c r="E18" s="3">
        <v>434.67</v>
      </c>
      <c r="F18" s="4">
        <f t="shared" si="2"/>
        <v>20977.174200000001</v>
      </c>
    </row>
    <row r="19" spans="1:8" ht="15.75">
      <c r="A19" s="3" t="s">
        <v>54</v>
      </c>
      <c r="B19" s="3" t="s">
        <v>95</v>
      </c>
      <c r="C19" s="5">
        <v>79.180000000000007</v>
      </c>
      <c r="D19" s="3" t="s">
        <v>13</v>
      </c>
      <c r="E19" s="3">
        <v>177.16</v>
      </c>
      <c r="F19" s="4">
        <f t="shared" si="2"/>
        <v>14027.5288</v>
      </c>
    </row>
    <row r="20" spans="1:8" ht="15.75">
      <c r="A20" s="3"/>
      <c r="B20" s="3" t="s">
        <v>56</v>
      </c>
      <c r="C20" s="3"/>
      <c r="D20" s="3"/>
      <c r="E20" s="3"/>
      <c r="F20" s="5">
        <f>SUM(F5:F19)</f>
        <v>498376.42857999995</v>
      </c>
    </row>
    <row r="23" spans="1:8" ht="50.25" customHeight="1">
      <c r="B23" s="54" t="s">
        <v>198</v>
      </c>
      <c r="C23" s="54"/>
      <c r="D23" s="54"/>
      <c r="E23" s="54"/>
      <c r="F23" s="54"/>
      <c r="H23" s="12"/>
    </row>
  </sheetData>
  <mergeCells count="4">
    <mergeCell ref="A1:F1"/>
    <mergeCell ref="A2:F2"/>
    <mergeCell ref="A3:F3"/>
    <mergeCell ref="B23:F23"/>
  </mergeCells>
  <pageMargins left="0.7" right="0.7" top="0.75" bottom="0.75" header="0.3" footer="0.3"/>
</worksheet>
</file>

<file path=xl/worksheets/sheet31.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188</v>
      </c>
      <c r="B3" s="61"/>
      <c r="C3" s="61"/>
      <c r="D3" s="61"/>
      <c r="E3" s="61"/>
      <c r="F3" s="62"/>
    </row>
    <row r="4" spans="1:6">
      <c r="A4" s="2" t="s">
        <v>3</v>
      </c>
      <c r="B4" s="2" t="s">
        <v>4</v>
      </c>
      <c r="C4" s="2" t="s">
        <v>5</v>
      </c>
      <c r="D4" s="2" t="s">
        <v>6</v>
      </c>
      <c r="E4" s="2" t="s">
        <v>7</v>
      </c>
      <c r="F4" s="2" t="s">
        <v>8</v>
      </c>
    </row>
    <row r="5" spans="1:6" ht="45.75" customHeight="1">
      <c r="A5" s="3">
        <v>1</v>
      </c>
      <c r="B5" s="3" t="s">
        <v>71</v>
      </c>
      <c r="C5" s="5">
        <v>5</v>
      </c>
      <c r="D5" s="5" t="s">
        <v>10</v>
      </c>
      <c r="E5" s="5">
        <v>261.12</v>
      </c>
      <c r="F5" s="5">
        <f>C5*E5</f>
        <v>1305.5999999999999</v>
      </c>
    </row>
    <row r="6" spans="1:6" ht="189">
      <c r="A6" s="3" t="s">
        <v>72</v>
      </c>
      <c r="B6" s="3" t="s">
        <v>29</v>
      </c>
      <c r="C6" s="5">
        <v>64.430000000000007</v>
      </c>
      <c r="D6" s="5" t="s">
        <v>30</v>
      </c>
      <c r="E6" s="5">
        <v>120.53</v>
      </c>
      <c r="F6" s="5">
        <f t="shared" ref="F6:F7" si="0">E6*C6</f>
        <v>7765.7479000000012</v>
      </c>
    </row>
    <row r="7" spans="1:6" ht="173.25">
      <c r="A7" s="3" t="s">
        <v>189</v>
      </c>
      <c r="B7" s="3" t="s">
        <v>138</v>
      </c>
      <c r="C7" s="5">
        <v>5</v>
      </c>
      <c r="D7" s="5" t="s">
        <v>13</v>
      </c>
      <c r="E7" s="5">
        <v>5358.83</v>
      </c>
      <c r="F7" s="5">
        <f t="shared" si="0"/>
        <v>26794.15</v>
      </c>
    </row>
    <row r="8" spans="1:6" ht="173.25">
      <c r="A8" s="3" t="s">
        <v>185</v>
      </c>
      <c r="B8" s="3" t="s">
        <v>190</v>
      </c>
      <c r="C8" s="5">
        <v>19.829999999999998</v>
      </c>
      <c r="D8" s="5" t="s">
        <v>13</v>
      </c>
      <c r="E8" s="5">
        <v>5829</v>
      </c>
      <c r="F8" s="5">
        <f t="shared" ref="F8:F10" si="1">C8*E8</f>
        <v>115589.06999999999</v>
      </c>
    </row>
    <row r="9" spans="1:6" ht="173.25">
      <c r="A9" s="3" t="s">
        <v>191</v>
      </c>
      <c r="B9" s="3" t="s">
        <v>154</v>
      </c>
      <c r="C9" s="5">
        <v>8.27</v>
      </c>
      <c r="D9" s="5" t="s">
        <v>13</v>
      </c>
      <c r="E9" s="5">
        <v>5489.86</v>
      </c>
      <c r="F9" s="5">
        <f t="shared" si="1"/>
        <v>45401.142199999995</v>
      </c>
    </row>
    <row r="10" spans="1:6" ht="141.75">
      <c r="A10" s="3" t="s">
        <v>192</v>
      </c>
      <c r="B10" s="3" t="s">
        <v>44</v>
      </c>
      <c r="C10" s="5">
        <v>2.48</v>
      </c>
      <c r="D10" s="5" t="s">
        <v>156</v>
      </c>
      <c r="E10" s="5">
        <v>65841.84</v>
      </c>
      <c r="F10" s="5">
        <f t="shared" si="1"/>
        <v>163287.76319999999</v>
      </c>
    </row>
    <row r="11" spans="1:6" ht="18.75">
      <c r="A11" s="3">
        <v>7</v>
      </c>
      <c r="B11" s="14" t="s">
        <v>46</v>
      </c>
      <c r="C11" s="15"/>
      <c r="D11" s="16"/>
      <c r="E11" s="16"/>
      <c r="F11" s="17"/>
    </row>
    <row r="12" spans="1:6" ht="15.75">
      <c r="A12" s="7" t="s">
        <v>15</v>
      </c>
      <c r="B12" s="3" t="s">
        <v>92</v>
      </c>
      <c r="C12" s="5">
        <v>14.32</v>
      </c>
      <c r="D12" s="3" t="s">
        <v>13</v>
      </c>
      <c r="E12" s="3">
        <v>813.85</v>
      </c>
      <c r="F12" s="4">
        <f>C12*E12</f>
        <v>11654.332</v>
      </c>
    </row>
    <row r="13" spans="1:6" ht="15.75">
      <c r="A13" s="3" t="s">
        <v>52</v>
      </c>
      <c r="B13" s="3" t="s">
        <v>18</v>
      </c>
      <c r="C13" s="5">
        <v>28.64</v>
      </c>
      <c r="D13" s="3" t="s">
        <v>13</v>
      </c>
      <c r="E13" s="3">
        <v>434.67</v>
      </c>
      <c r="F13" s="4">
        <f t="shared" ref="F13:F14" si="2">C13*E13</f>
        <v>12448.9488</v>
      </c>
    </row>
    <row r="14" spans="1:6" ht="15.75">
      <c r="A14" s="3" t="s">
        <v>54</v>
      </c>
      <c r="B14" s="3" t="s">
        <v>95</v>
      </c>
      <c r="C14" s="5">
        <v>64.430000000000007</v>
      </c>
      <c r="D14" s="3" t="s">
        <v>13</v>
      </c>
      <c r="E14" s="3">
        <v>177.16</v>
      </c>
      <c r="F14" s="4">
        <f t="shared" si="2"/>
        <v>11414.418800000001</v>
      </c>
    </row>
    <row r="15" spans="1:6" ht="15.75">
      <c r="A15" s="3"/>
      <c r="B15" s="3" t="s">
        <v>56</v>
      </c>
      <c r="C15" s="3"/>
      <c r="D15" s="3"/>
      <c r="E15" s="3"/>
      <c r="F15" s="5">
        <f>SUM(F5:F14)</f>
        <v>395661.17289999995</v>
      </c>
    </row>
    <row r="18" spans="2:8" ht="50.25" customHeight="1">
      <c r="B18" s="54" t="s">
        <v>57</v>
      </c>
      <c r="C18" s="54"/>
      <c r="D18" s="54"/>
      <c r="E18" s="54"/>
      <c r="F18" s="54"/>
      <c r="H18" s="12"/>
    </row>
  </sheetData>
  <mergeCells count="4">
    <mergeCell ref="A1:F1"/>
    <mergeCell ref="A2:F2"/>
    <mergeCell ref="A3:F3"/>
    <mergeCell ref="B18:F18"/>
  </mergeCells>
  <pageMargins left="0.7" right="0.7" top="0.75" bottom="0.75" header="0.3" footer="0.3"/>
</worksheet>
</file>

<file path=xl/worksheets/sheet32.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184</v>
      </c>
      <c r="B3" s="61"/>
      <c r="C3" s="61"/>
      <c r="D3" s="61"/>
      <c r="E3" s="61"/>
      <c r="F3" s="62"/>
    </row>
    <row r="4" spans="1:6">
      <c r="A4" s="2" t="s">
        <v>3</v>
      </c>
      <c r="B4" s="2" t="s">
        <v>4</v>
      </c>
      <c r="C4" s="2" t="s">
        <v>5</v>
      </c>
      <c r="D4" s="2" t="s">
        <v>6</v>
      </c>
      <c r="E4" s="2" t="s">
        <v>7</v>
      </c>
      <c r="F4" s="2" t="s">
        <v>8</v>
      </c>
    </row>
    <row r="5" spans="1:6" ht="189">
      <c r="A5" s="3" t="s">
        <v>176</v>
      </c>
      <c r="B5" s="3" t="s">
        <v>29</v>
      </c>
      <c r="C5" s="5">
        <v>44.19</v>
      </c>
      <c r="D5" s="5" t="s">
        <v>30</v>
      </c>
      <c r="E5" s="5">
        <v>120.53</v>
      </c>
      <c r="F5" s="5">
        <f t="shared" ref="F5:F7" si="0">E5*C5</f>
        <v>5326.2206999999999</v>
      </c>
    </row>
    <row r="6" spans="1:6" ht="141.75">
      <c r="A6" s="3" t="s">
        <v>177</v>
      </c>
      <c r="B6" s="3" t="s">
        <v>32</v>
      </c>
      <c r="C6" s="5">
        <v>4.1500000000000004</v>
      </c>
      <c r="D6" s="5" t="s">
        <v>30</v>
      </c>
      <c r="E6" s="5">
        <v>223.35</v>
      </c>
      <c r="F6" s="5">
        <f t="shared" si="0"/>
        <v>926.90250000000003</v>
      </c>
    </row>
    <row r="7" spans="1:6" ht="110.25">
      <c r="A7" s="3" t="s">
        <v>178</v>
      </c>
      <c r="B7" s="3" t="s">
        <v>34</v>
      </c>
      <c r="C7" s="5">
        <v>27.62</v>
      </c>
      <c r="D7" s="5" t="s">
        <v>30</v>
      </c>
      <c r="E7" s="5">
        <v>1149.1199999999999</v>
      </c>
      <c r="F7" s="5">
        <f t="shared" si="0"/>
        <v>31738.694399999997</v>
      </c>
    </row>
    <row r="8" spans="1:6" ht="173.25">
      <c r="A8" s="3" t="s">
        <v>185</v>
      </c>
      <c r="B8" s="3" t="s">
        <v>76</v>
      </c>
      <c r="C8" s="5">
        <v>33.14</v>
      </c>
      <c r="D8" s="5" t="s">
        <v>13</v>
      </c>
      <c r="E8" s="5">
        <v>5829</v>
      </c>
      <c r="F8" s="5">
        <f>C8*E8</f>
        <v>193173.06</v>
      </c>
    </row>
    <row r="9" spans="1:6" ht="18.75">
      <c r="A9" s="3">
        <v>5</v>
      </c>
      <c r="B9" s="14" t="s">
        <v>46</v>
      </c>
      <c r="C9" s="15"/>
      <c r="D9" s="16"/>
      <c r="E9" s="16"/>
      <c r="F9" s="17"/>
    </row>
    <row r="10" spans="1:6" ht="15.75">
      <c r="A10" s="7" t="s">
        <v>15</v>
      </c>
      <c r="B10" s="3" t="s">
        <v>92</v>
      </c>
      <c r="C10" s="5">
        <v>14.22</v>
      </c>
      <c r="D10" s="3" t="s">
        <v>13</v>
      </c>
      <c r="E10" s="3">
        <v>813.85</v>
      </c>
      <c r="F10" s="4">
        <f>C10*E10</f>
        <v>11572.947</v>
      </c>
    </row>
    <row r="11" spans="1:6" ht="15.75">
      <c r="A11" s="3" t="s">
        <v>17</v>
      </c>
      <c r="B11" s="3" t="s">
        <v>93</v>
      </c>
      <c r="C11" s="5">
        <v>4.1500000000000004</v>
      </c>
      <c r="D11" s="3" t="s">
        <v>13</v>
      </c>
      <c r="E11" s="3">
        <v>482.08</v>
      </c>
      <c r="F11" s="4">
        <f t="shared" ref="F11:F14" si="1">C11*E11</f>
        <v>2000.6320000000001</v>
      </c>
    </row>
    <row r="12" spans="1:6" ht="15.75">
      <c r="A12" s="3" t="s">
        <v>50</v>
      </c>
      <c r="B12" s="3" t="s">
        <v>94</v>
      </c>
      <c r="C12" s="5">
        <v>27.62</v>
      </c>
      <c r="D12" s="3" t="s">
        <v>13</v>
      </c>
      <c r="E12" s="3">
        <v>752.51</v>
      </c>
      <c r="F12" s="4">
        <f t="shared" si="1"/>
        <v>20784.3262</v>
      </c>
    </row>
    <row r="13" spans="1:6" ht="15.75">
      <c r="A13" s="3" t="s">
        <v>52</v>
      </c>
      <c r="B13" s="3" t="s">
        <v>18</v>
      </c>
      <c r="C13" s="5">
        <v>28.44</v>
      </c>
      <c r="D13" s="3" t="s">
        <v>13</v>
      </c>
      <c r="E13" s="3">
        <v>434.67</v>
      </c>
      <c r="F13" s="4">
        <f t="shared" si="1"/>
        <v>12362.014800000001</v>
      </c>
    </row>
    <row r="14" spans="1:6" ht="15.75">
      <c r="A14" s="3" t="s">
        <v>54</v>
      </c>
      <c r="B14" s="3" t="s">
        <v>95</v>
      </c>
      <c r="C14" s="5">
        <v>44.19</v>
      </c>
      <c r="D14" s="3" t="s">
        <v>13</v>
      </c>
      <c r="E14" s="3">
        <v>177.16</v>
      </c>
      <c r="F14" s="4">
        <f t="shared" si="1"/>
        <v>7828.7003999999997</v>
      </c>
    </row>
    <row r="15" spans="1:6" ht="15.75">
      <c r="A15" s="3"/>
      <c r="B15" s="3" t="s">
        <v>56</v>
      </c>
      <c r="C15" s="3"/>
      <c r="D15" s="3"/>
      <c r="E15" s="3"/>
      <c r="F15" s="5">
        <f>SUM(F5:F14)</f>
        <v>285713.49799999996</v>
      </c>
    </row>
    <row r="18" spans="2:8" ht="50.25" customHeight="1">
      <c r="B18" s="54" t="s">
        <v>57</v>
      </c>
      <c r="C18" s="54"/>
      <c r="D18" s="54"/>
      <c r="E18" s="54"/>
      <c r="F18" s="54"/>
      <c r="H18" s="12"/>
    </row>
  </sheetData>
  <mergeCells count="4">
    <mergeCell ref="A1:F1"/>
    <mergeCell ref="A2:F2"/>
    <mergeCell ref="A3:F3"/>
    <mergeCell ref="B18:F18"/>
  </mergeCells>
  <pageMargins left="0.7" right="0.7" top="0.75" bottom="0.75" header="0.3" footer="0.3"/>
</worksheet>
</file>

<file path=xl/worksheets/sheet33.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186</v>
      </c>
      <c r="B3" s="61"/>
      <c r="C3" s="61"/>
      <c r="D3" s="61"/>
      <c r="E3" s="61"/>
      <c r="F3" s="62"/>
    </row>
    <row r="4" spans="1:6">
      <c r="A4" s="2" t="s">
        <v>3</v>
      </c>
      <c r="B4" s="2" t="s">
        <v>4</v>
      </c>
      <c r="C4" s="2" t="s">
        <v>5</v>
      </c>
      <c r="D4" s="2" t="s">
        <v>6</v>
      </c>
      <c r="E4" s="2" t="s">
        <v>7</v>
      </c>
      <c r="F4" s="2" t="s">
        <v>8</v>
      </c>
    </row>
    <row r="5" spans="1:6" ht="189">
      <c r="A5" s="3" t="s">
        <v>176</v>
      </c>
      <c r="B5" s="3" t="s">
        <v>29</v>
      </c>
      <c r="C5" s="5">
        <v>55.23</v>
      </c>
      <c r="D5" s="5" t="s">
        <v>30</v>
      </c>
      <c r="E5" s="5">
        <v>120.53</v>
      </c>
      <c r="F5" s="5">
        <f t="shared" ref="F5:F7" si="0">E5*C5</f>
        <v>6656.8719000000001</v>
      </c>
    </row>
    <row r="6" spans="1:6" ht="141.75">
      <c r="A6" s="3" t="s">
        <v>177</v>
      </c>
      <c r="B6" s="3" t="s">
        <v>32</v>
      </c>
      <c r="C6" s="5">
        <v>5.99</v>
      </c>
      <c r="D6" s="5" t="s">
        <v>30</v>
      </c>
      <c r="E6" s="5">
        <v>223.35</v>
      </c>
      <c r="F6" s="5">
        <f t="shared" si="0"/>
        <v>1337.8665000000001</v>
      </c>
    </row>
    <row r="7" spans="1:6" ht="110.25">
      <c r="A7" s="3" t="s">
        <v>178</v>
      </c>
      <c r="B7" s="3" t="s">
        <v>34</v>
      </c>
      <c r="C7" s="5">
        <v>39.89</v>
      </c>
      <c r="D7" s="5" t="s">
        <v>30</v>
      </c>
      <c r="E7" s="5">
        <v>1149.1199999999999</v>
      </c>
      <c r="F7" s="5">
        <f t="shared" si="0"/>
        <v>45838.396799999995</v>
      </c>
    </row>
    <row r="8" spans="1:6" ht="173.25">
      <c r="A8" s="3" t="s">
        <v>185</v>
      </c>
      <c r="B8" s="3" t="s">
        <v>76</v>
      </c>
      <c r="C8" s="5">
        <v>36.82</v>
      </c>
      <c r="D8" s="5" t="s">
        <v>13</v>
      </c>
      <c r="E8" s="5">
        <v>5829</v>
      </c>
      <c r="F8" s="5">
        <f>C8*E8</f>
        <v>214623.78</v>
      </c>
    </row>
    <row r="9" spans="1:6" ht="18.75">
      <c r="A9" s="3">
        <v>5</v>
      </c>
      <c r="B9" s="14" t="s">
        <v>46</v>
      </c>
      <c r="C9" s="15"/>
      <c r="D9" s="16"/>
      <c r="E9" s="16"/>
      <c r="F9" s="17"/>
    </row>
    <row r="10" spans="1:6" ht="15.75">
      <c r="A10" s="7" t="s">
        <v>15</v>
      </c>
      <c r="B10" s="3" t="s">
        <v>92</v>
      </c>
      <c r="C10" s="5">
        <v>15.81</v>
      </c>
      <c r="D10" s="3" t="s">
        <v>13</v>
      </c>
      <c r="E10" s="3">
        <v>813.85</v>
      </c>
      <c r="F10" s="4">
        <f>C10*E10</f>
        <v>12866.968500000001</v>
      </c>
    </row>
    <row r="11" spans="1:6" ht="15.75">
      <c r="A11" s="3" t="s">
        <v>17</v>
      </c>
      <c r="B11" s="3" t="s">
        <v>93</v>
      </c>
      <c r="C11" s="5">
        <v>5.99</v>
      </c>
      <c r="D11" s="3" t="s">
        <v>13</v>
      </c>
      <c r="E11" s="3">
        <v>482.08</v>
      </c>
      <c r="F11" s="4">
        <f t="shared" ref="F11:F14" si="1">C11*E11</f>
        <v>2887.6592000000001</v>
      </c>
    </row>
    <row r="12" spans="1:6" ht="15.75">
      <c r="A12" s="3" t="s">
        <v>50</v>
      </c>
      <c r="B12" s="3" t="s">
        <v>94</v>
      </c>
      <c r="C12" s="5">
        <v>39.89</v>
      </c>
      <c r="D12" s="3" t="s">
        <v>13</v>
      </c>
      <c r="E12" s="3">
        <v>752.51</v>
      </c>
      <c r="F12" s="4">
        <f t="shared" si="1"/>
        <v>30017.623899999999</v>
      </c>
    </row>
    <row r="13" spans="1:6" ht="15.75">
      <c r="A13" s="3" t="s">
        <v>52</v>
      </c>
      <c r="B13" s="3" t="s">
        <v>18</v>
      </c>
      <c r="C13" s="5">
        <v>31.62</v>
      </c>
      <c r="D13" s="3" t="s">
        <v>13</v>
      </c>
      <c r="E13" s="3">
        <v>434.67</v>
      </c>
      <c r="F13" s="4">
        <f t="shared" si="1"/>
        <v>13744.2654</v>
      </c>
    </row>
    <row r="14" spans="1:6" ht="15.75">
      <c r="A14" s="3" t="s">
        <v>54</v>
      </c>
      <c r="B14" s="3" t="s">
        <v>95</v>
      </c>
      <c r="C14" s="5">
        <v>55.23</v>
      </c>
      <c r="D14" s="3" t="s">
        <v>13</v>
      </c>
      <c r="E14" s="3">
        <v>177.16</v>
      </c>
      <c r="F14" s="4">
        <f t="shared" si="1"/>
        <v>9784.5468000000001</v>
      </c>
    </row>
    <row r="15" spans="1:6" ht="15.75">
      <c r="A15" s="3"/>
      <c r="B15" s="3" t="s">
        <v>56</v>
      </c>
      <c r="C15" s="3"/>
      <c r="D15" s="3"/>
      <c r="E15" s="3"/>
      <c r="F15" s="5">
        <f>SUM(F5:F14)</f>
        <v>337757.97899999999</v>
      </c>
    </row>
    <row r="18" spans="2:8" ht="50.25" customHeight="1">
      <c r="B18" s="54" t="s">
        <v>57</v>
      </c>
      <c r="C18" s="54"/>
      <c r="D18" s="54"/>
      <c r="E18" s="54"/>
      <c r="F18" s="54"/>
      <c r="H18" s="12"/>
    </row>
  </sheetData>
  <mergeCells count="4">
    <mergeCell ref="A1:F1"/>
    <mergeCell ref="A2:F2"/>
    <mergeCell ref="A3:F3"/>
    <mergeCell ref="B18:F18"/>
  </mergeCells>
  <pageMargins left="0.7" right="0.7" top="0.75" bottom="0.75" header="0.3" footer="0.3"/>
</worksheet>
</file>

<file path=xl/worksheets/sheet34.xml><?xml version="1.0" encoding="utf-8"?>
<worksheet xmlns="http://schemas.openxmlformats.org/spreadsheetml/2006/main" xmlns:r="http://schemas.openxmlformats.org/officeDocument/2006/relationships">
  <sheetPr>
    <tabColor rgb="FFFF0000"/>
  </sheetPr>
  <dimension ref="A1:H18"/>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187</v>
      </c>
      <c r="B3" s="61"/>
      <c r="C3" s="61"/>
      <c r="D3" s="61"/>
      <c r="E3" s="61"/>
      <c r="F3" s="62"/>
    </row>
    <row r="4" spans="1:6">
      <c r="A4" s="2" t="s">
        <v>3</v>
      </c>
      <c r="B4" s="2" t="s">
        <v>4</v>
      </c>
      <c r="C4" s="2" t="s">
        <v>5</v>
      </c>
      <c r="D4" s="2" t="s">
        <v>6</v>
      </c>
      <c r="E4" s="2" t="s">
        <v>7</v>
      </c>
      <c r="F4" s="2" t="s">
        <v>8</v>
      </c>
    </row>
    <row r="5" spans="1:6" ht="189">
      <c r="A5" s="3" t="s">
        <v>176</v>
      </c>
      <c r="B5" s="3" t="s">
        <v>29</v>
      </c>
      <c r="C5" s="5">
        <v>45.32</v>
      </c>
      <c r="D5" s="5" t="s">
        <v>30</v>
      </c>
      <c r="E5" s="5">
        <v>120.53</v>
      </c>
      <c r="F5" s="5">
        <f t="shared" ref="F5:F7" si="0">E5*C5</f>
        <v>5462.4196000000002</v>
      </c>
    </row>
    <row r="6" spans="1:6" ht="141.75">
      <c r="A6" s="3" t="s">
        <v>177</v>
      </c>
      <c r="B6" s="3" t="s">
        <v>32</v>
      </c>
      <c r="C6" s="5">
        <v>4.25</v>
      </c>
      <c r="D6" s="5" t="s">
        <v>30</v>
      </c>
      <c r="E6" s="5">
        <v>223.35</v>
      </c>
      <c r="F6" s="5">
        <f t="shared" si="0"/>
        <v>949.23749999999995</v>
      </c>
    </row>
    <row r="7" spans="1:6" ht="110.25">
      <c r="A7" s="3" t="s">
        <v>178</v>
      </c>
      <c r="B7" s="3" t="s">
        <v>34</v>
      </c>
      <c r="C7" s="5">
        <v>28.33</v>
      </c>
      <c r="D7" s="5" t="s">
        <v>30</v>
      </c>
      <c r="E7" s="5">
        <v>1149.1199999999999</v>
      </c>
      <c r="F7" s="5">
        <f t="shared" si="0"/>
        <v>32554.569599999995</v>
      </c>
    </row>
    <row r="8" spans="1:6" ht="173.25">
      <c r="A8" s="3" t="s">
        <v>185</v>
      </c>
      <c r="B8" s="3" t="s">
        <v>76</v>
      </c>
      <c r="C8" s="5">
        <v>33.99</v>
      </c>
      <c r="D8" s="5" t="s">
        <v>13</v>
      </c>
      <c r="E8" s="5">
        <v>5829</v>
      </c>
      <c r="F8" s="5">
        <f>C8*E8</f>
        <v>198127.71000000002</v>
      </c>
    </row>
    <row r="9" spans="1:6" ht="18.75">
      <c r="A9" s="3">
        <v>5</v>
      </c>
      <c r="B9" s="14" t="s">
        <v>46</v>
      </c>
      <c r="C9" s="15"/>
      <c r="D9" s="16"/>
      <c r="E9" s="16"/>
      <c r="F9" s="17"/>
    </row>
    <row r="10" spans="1:6" ht="15.75">
      <c r="A10" s="7" t="s">
        <v>15</v>
      </c>
      <c r="B10" s="3" t="s">
        <v>92</v>
      </c>
      <c r="C10" s="5">
        <v>14.6</v>
      </c>
      <c r="D10" s="3" t="s">
        <v>13</v>
      </c>
      <c r="E10" s="3">
        <v>813.85</v>
      </c>
      <c r="F10" s="4">
        <f>C10*E10</f>
        <v>11882.210000000001</v>
      </c>
    </row>
    <row r="11" spans="1:6" ht="15.75">
      <c r="A11" s="3" t="s">
        <v>17</v>
      </c>
      <c r="B11" s="3" t="s">
        <v>93</v>
      </c>
      <c r="C11" s="5">
        <v>4.25</v>
      </c>
      <c r="D11" s="3" t="s">
        <v>13</v>
      </c>
      <c r="E11" s="3">
        <v>482.08</v>
      </c>
      <c r="F11" s="4">
        <f t="shared" ref="F11:F14" si="1">C11*E11</f>
        <v>2048.84</v>
      </c>
    </row>
    <row r="12" spans="1:6" ht="15.75">
      <c r="A12" s="3" t="s">
        <v>50</v>
      </c>
      <c r="B12" s="3" t="s">
        <v>94</v>
      </c>
      <c r="C12" s="5">
        <v>28.33</v>
      </c>
      <c r="D12" s="3" t="s">
        <v>13</v>
      </c>
      <c r="E12" s="3">
        <v>752.51</v>
      </c>
      <c r="F12" s="4">
        <f t="shared" si="1"/>
        <v>21318.6083</v>
      </c>
    </row>
    <row r="13" spans="1:6" ht="15.75">
      <c r="A13" s="3" t="s">
        <v>52</v>
      </c>
      <c r="B13" s="3" t="s">
        <v>18</v>
      </c>
      <c r="C13" s="5">
        <v>29.2</v>
      </c>
      <c r="D13" s="3" t="s">
        <v>13</v>
      </c>
      <c r="E13" s="3">
        <v>434.67</v>
      </c>
      <c r="F13" s="4">
        <f t="shared" si="1"/>
        <v>12692.364</v>
      </c>
    </row>
    <row r="14" spans="1:6" ht="15.75">
      <c r="A14" s="3" t="s">
        <v>54</v>
      </c>
      <c r="B14" s="3" t="s">
        <v>95</v>
      </c>
      <c r="C14" s="5">
        <v>45.32</v>
      </c>
      <c r="D14" s="3" t="s">
        <v>13</v>
      </c>
      <c r="E14" s="3">
        <v>177.16</v>
      </c>
      <c r="F14" s="4">
        <f t="shared" si="1"/>
        <v>8028.8912</v>
      </c>
    </row>
    <row r="15" spans="1:6" ht="15.75">
      <c r="A15" s="3"/>
      <c r="B15" s="3" t="s">
        <v>56</v>
      </c>
      <c r="C15" s="3"/>
      <c r="D15" s="3"/>
      <c r="E15" s="3"/>
      <c r="F15" s="5">
        <f>SUM(F5:F14)</f>
        <v>293064.85020000004</v>
      </c>
    </row>
    <row r="18" spans="2:8" ht="50.25" customHeight="1">
      <c r="B18" s="54" t="s">
        <v>57</v>
      </c>
      <c r="C18" s="54"/>
      <c r="D18" s="54"/>
      <c r="E18" s="54"/>
      <c r="F18" s="54"/>
      <c r="H18" s="12"/>
    </row>
  </sheetData>
  <mergeCells count="4">
    <mergeCell ref="A1:F1"/>
    <mergeCell ref="A2:F2"/>
    <mergeCell ref="A3:F3"/>
    <mergeCell ref="B18:F18"/>
  </mergeCells>
  <pageMargins left="0.7" right="0.7" top="0.75" bottom="0.75" header="0.3" footer="0.3"/>
</worksheet>
</file>

<file path=xl/worksheets/sheet35.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183</v>
      </c>
      <c r="B3" s="61"/>
      <c r="C3" s="61"/>
      <c r="D3" s="61"/>
      <c r="E3" s="61"/>
      <c r="F3" s="62"/>
    </row>
    <row r="4" spans="1:6">
      <c r="A4" s="2" t="s">
        <v>3</v>
      </c>
      <c r="B4" s="2" t="s">
        <v>4</v>
      </c>
      <c r="C4" s="2" t="s">
        <v>5</v>
      </c>
      <c r="D4" s="2" t="s">
        <v>6</v>
      </c>
      <c r="E4" s="2" t="s">
        <v>7</v>
      </c>
      <c r="F4" s="2" t="s">
        <v>8</v>
      </c>
    </row>
    <row r="5" spans="1:6" ht="45.75" customHeight="1">
      <c r="A5" s="3">
        <v>1</v>
      </c>
      <c r="B5" s="3" t="s">
        <v>71</v>
      </c>
      <c r="C5" s="5">
        <v>12</v>
      </c>
      <c r="D5" s="5" t="s">
        <v>10</v>
      </c>
      <c r="E5" s="5">
        <v>261.12</v>
      </c>
      <c r="F5" s="5">
        <f>C5*E5</f>
        <v>3133.44</v>
      </c>
    </row>
    <row r="6" spans="1:6" ht="189">
      <c r="A6" s="3" t="s">
        <v>72</v>
      </c>
      <c r="B6" s="3" t="s">
        <v>29</v>
      </c>
      <c r="C6" s="5">
        <v>147.27000000000001</v>
      </c>
      <c r="D6" s="5" t="s">
        <v>30</v>
      </c>
      <c r="E6" s="5">
        <v>120.53</v>
      </c>
      <c r="F6" s="5">
        <f t="shared" ref="F6:F8" si="0">E6*C6</f>
        <v>17750.453100000002</v>
      </c>
    </row>
    <row r="7" spans="1:6" ht="141.75">
      <c r="A7" s="3" t="s">
        <v>73</v>
      </c>
      <c r="B7" s="3" t="s">
        <v>32</v>
      </c>
      <c r="C7" s="5">
        <v>12.27</v>
      </c>
      <c r="D7" s="5" t="s">
        <v>30</v>
      </c>
      <c r="E7" s="5">
        <v>223.35</v>
      </c>
      <c r="F7" s="5">
        <f t="shared" si="0"/>
        <v>2740.5045</v>
      </c>
    </row>
    <row r="8" spans="1:6" ht="110.25">
      <c r="A8" s="3" t="s">
        <v>74</v>
      </c>
      <c r="B8" s="3" t="s">
        <v>34</v>
      </c>
      <c r="C8" s="5">
        <v>61.36</v>
      </c>
      <c r="D8" s="5" t="s">
        <v>30</v>
      </c>
      <c r="E8" s="5">
        <v>1149.1199999999999</v>
      </c>
      <c r="F8" s="5">
        <f t="shared" si="0"/>
        <v>70510.003199999992</v>
      </c>
    </row>
    <row r="9" spans="1:6" ht="173.25">
      <c r="A9" s="3" t="s">
        <v>75</v>
      </c>
      <c r="B9" s="3" t="s">
        <v>76</v>
      </c>
      <c r="C9" s="5">
        <v>56.64</v>
      </c>
      <c r="D9" s="5" t="s">
        <v>13</v>
      </c>
      <c r="E9" s="5">
        <v>5829</v>
      </c>
      <c r="F9" s="5">
        <f>C9*E9</f>
        <v>330154.56</v>
      </c>
    </row>
    <row r="10" spans="1:6" ht="18.75">
      <c r="A10" s="3">
        <v>6</v>
      </c>
      <c r="B10" s="14" t="s">
        <v>46</v>
      </c>
      <c r="C10" s="15"/>
      <c r="D10" s="16"/>
      <c r="E10" s="16"/>
      <c r="F10" s="17"/>
    </row>
    <row r="11" spans="1:6" ht="15.75">
      <c r="A11" s="7" t="s">
        <v>15</v>
      </c>
      <c r="B11" s="3" t="s">
        <v>92</v>
      </c>
      <c r="C11" s="5">
        <v>24.36</v>
      </c>
      <c r="D11" s="3" t="s">
        <v>13</v>
      </c>
      <c r="E11" s="3">
        <v>813.85</v>
      </c>
      <c r="F11" s="4">
        <f>C11*E11</f>
        <v>19825.385999999999</v>
      </c>
    </row>
    <row r="12" spans="1:6" ht="15.75">
      <c r="A12" s="3" t="s">
        <v>17</v>
      </c>
      <c r="B12" s="3" t="s">
        <v>93</v>
      </c>
      <c r="C12" s="5">
        <v>12.27</v>
      </c>
      <c r="D12" s="3" t="s">
        <v>13</v>
      </c>
      <c r="E12" s="3">
        <v>482.08</v>
      </c>
      <c r="F12" s="4">
        <f t="shared" ref="F12:F15" si="1">C12*E12</f>
        <v>5915.1215999999995</v>
      </c>
    </row>
    <row r="13" spans="1:6" ht="15.75">
      <c r="A13" s="3" t="s">
        <v>50</v>
      </c>
      <c r="B13" s="3" t="s">
        <v>94</v>
      </c>
      <c r="C13" s="5">
        <v>61.36</v>
      </c>
      <c r="D13" s="3" t="s">
        <v>13</v>
      </c>
      <c r="E13" s="3">
        <v>752.51</v>
      </c>
      <c r="F13" s="4">
        <f t="shared" si="1"/>
        <v>46174.013599999998</v>
      </c>
    </row>
    <row r="14" spans="1:6" ht="15.75">
      <c r="A14" s="3" t="s">
        <v>52</v>
      </c>
      <c r="B14" s="3" t="s">
        <v>18</v>
      </c>
      <c r="C14" s="5">
        <v>48.71</v>
      </c>
      <c r="D14" s="3" t="s">
        <v>13</v>
      </c>
      <c r="E14" s="3">
        <v>434.67</v>
      </c>
      <c r="F14" s="4">
        <f t="shared" si="1"/>
        <v>21172.775700000002</v>
      </c>
    </row>
    <row r="15" spans="1:6" ht="15.75">
      <c r="A15" s="3" t="s">
        <v>54</v>
      </c>
      <c r="B15" s="3" t="s">
        <v>95</v>
      </c>
      <c r="C15" s="5">
        <v>147.27000000000001</v>
      </c>
      <c r="D15" s="3" t="s">
        <v>13</v>
      </c>
      <c r="E15" s="3">
        <v>177.16</v>
      </c>
      <c r="F15" s="4">
        <f t="shared" si="1"/>
        <v>26090.353200000001</v>
      </c>
    </row>
    <row r="16" spans="1:6" ht="15.75">
      <c r="A16" s="3"/>
      <c r="B16" s="3" t="s">
        <v>56</v>
      </c>
      <c r="C16" s="3"/>
      <c r="D16" s="3"/>
      <c r="E16" s="3"/>
      <c r="F16" s="5">
        <f>SUM(F5:F15)</f>
        <v>543466.61089999997</v>
      </c>
    </row>
    <row r="19" spans="2:8" ht="50.25" customHeight="1">
      <c r="B19" s="54" t="s">
        <v>133</v>
      </c>
      <c r="C19" s="54"/>
      <c r="D19" s="54"/>
      <c r="E19" s="54"/>
      <c r="F19" s="54"/>
      <c r="H19" s="12"/>
    </row>
  </sheetData>
  <mergeCells count="4">
    <mergeCell ref="A1:F1"/>
    <mergeCell ref="A2:F2"/>
    <mergeCell ref="A3:F3"/>
    <mergeCell ref="B19:F19"/>
  </mergeCells>
  <pageMargins left="0.7" right="0.7" top="0.75" bottom="0.75" header="0.3" footer="0.3"/>
</worksheet>
</file>

<file path=xl/worksheets/sheet36.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 customWidth="1"/>
    <col min="2" max="2" width="51.28515625"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60" t="s">
        <v>183</v>
      </c>
      <c r="B3" s="61"/>
      <c r="C3" s="61"/>
      <c r="D3" s="61"/>
      <c r="E3" s="61"/>
      <c r="F3" s="62"/>
    </row>
    <row r="4" spans="1:6">
      <c r="A4" s="2" t="s">
        <v>3</v>
      </c>
      <c r="B4" s="2" t="s">
        <v>4</v>
      </c>
      <c r="C4" s="2" t="s">
        <v>5</v>
      </c>
      <c r="D4" s="2" t="s">
        <v>6</v>
      </c>
      <c r="E4" s="2" t="s">
        <v>7</v>
      </c>
      <c r="F4" s="2" t="s">
        <v>8</v>
      </c>
    </row>
    <row r="5" spans="1:6" ht="45.75" customHeight="1">
      <c r="A5" s="3">
        <v>1</v>
      </c>
      <c r="B5" s="3" t="s">
        <v>71</v>
      </c>
      <c r="C5" s="5">
        <v>12</v>
      </c>
      <c r="D5" s="5" t="s">
        <v>10</v>
      </c>
      <c r="E5" s="5">
        <v>261.12</v>
      </c>
      <c r="F5" s="5">
        <f>C5*E5</f>
        <v>3133.44</v>
      </c>
    </row>
    <row r="6" spans="1:6" ht="189">
      <c r="A6" s="3" t="s">
        <v>72</v>
      </c>
      <c r="B6" s="3" t="s">
        <v>29</v>
      </c>
      <c r="C6" s="5">
        <v>147.27000000000001</v>
      </c>
      <c r="D6" s="5" t="s">
        <v>30</v>
      </c>
      <c r="E6" s="5">
        <v>120.53</v>
      </c>
      <c r="F6" s="5">
        <f t="shared" ref="F6:F8" si="0">E6*C6</f>
        <v>17750.453100000002</v>
      </c>
    </row>
    <row r="7" spans="1:6" ht="141.75">
      <c r="A7" s="3" t="s">
        <v>73</v>
      </c>
      <c r="B7" s="3" t="s">
        <v>32</v>
      </c>
      <c r="C7" s="5">
        <v>12.27</v>
      </c>
      <c r="D7" s="5" t="s">
        <v>30</v>
      </c>
      <c r="E7" s="5">
        <v>223.35</v>
      </c>
      <c r="F7" s="5">
        <f t="shared" si="0"/>
        <v>2740.5045</v>
      </c>
    </row>
    <row r="8" spans="1:6" ht="110.25">
      <c r="A8" s="3" t="s">
        <v>74</v>
      </c>
      <c r="B8" s="3" t="s">
        <v>34</v>
      </c>
      <c r="C8" s="5">
        <v>61.36</v>
      </c>
      <c r="D8" s="5" t="s">
        <v>30</v>
      </c>
      <c r="E8" s="5">
        <v>1149.1199999999999</v>
      </c>
      <c r="F8" s="5">
        <f t="shared" si="0"/>
        <v>70510.003199999992</v>
      </c>
    </row>
    <row r="9" spans="1:6" ht="173.25">
      <c r="A9" s="3" t="s">
        <v>75</v>
      </c>
      <c r="B9" s="3" t="s">
        <v>76</v>
      </c>
      <c r="C9" s="5">
        <v>56.64</v>
      </c>
      <c r="D9" s="5" t="s">
        <v>13</v>
      </c>
      <c r="E9" s="5">
        <v>5829</v>
      </c>
      <c r="F9" s="5">
        <f>C9*E9</f>
        <v>330154.56</v>
      </c>
    </row>
    <row r="10" spans="1:6" ht="18.75">
      <c r="A10" s="3">
        <v>6</v>
      </c>
      <c r="B10" s="14" t="s">
        <v>46</v>
      </c>
      <c r="C10" s="15"/>
      <c r="D10" s="16"/>
      <c r="E10" s="16"/>
      <c r="F10" s="17"/>
    </row>
    <row r="11" spans="1:6" ht="15.75">
      <c r="A11" s="7" t="s">
        <v>15</v>
      </c>
      <c r="B11" s="3" t="s">
        <v>92</v>
      </c>
      <c r="C11" s="5">
        <v>24.36</v>
      </c>
      <c r="D11" s="3" t="s">
        <v>13</v>
      </c>
      <c r="E11" s="3">
        <v>813.85</v>
      </c>
      <c r="F11" s="4">
        <f>C11*E11</f>
        <v>19825.385999999999</v>
      </c>
    </row>
    <row r="12" spans="1:6" ht="15.75">
      <c r="A12" s="3" t="s">
        <v>17</v>
      </c>
      <c r="B12" s="3" t="s">
        <v>93</v>
      </c>
      <c r="C12" s="5">
        <v>12.27</v>
      </c>
      <c r="D12" s="3" t="s">
        <v>13</v>
      </c>
      <c r="E12" s="3">
        <v>482.08</v>
      </c>
      <c r="F12" s="4">
        <f t="shared" ref="F12:F15" si="1">C12*E12</f>
        <v>5915.1215999999995</v>
      </c>
    </row>
    <row r="13" spans="1:6" ht="15.75">
      <c r="A13" s="3" t="s">
        <v>50</v>
      </c>
      <c r="B13" s="3" t="s">
        <v>94</v>
      </c>
      <c r="C13" s="5">
        <v>61.36</v>
      </c>
      <c r="D13" s="3" t="s">
        <v>13</v>
      </c>
      <c r="E13" s="3">
        <v>752.51</v>
      </c>
      <c r="F13" s="4">
        <f t="shared" si="1"/>
        <v>46174.013599999998</v>
      </c>
    </row>
    <row r="14" spans="1:6" ht="15.75">
      <c r="A14" s="3" t="s">
        <v>52</v>
      </c>
      <c r="B14" s="3" t="s">
        <v>18</v>
      </c>
      <c r="C14" s="5">
        <v>48.71</v>
      </c>
      <c r="D14" s="3" t="s">
        <v>13</v>
      </c>
      <c r="E14" s="3">
        <v>434.67</v>
      </c>
      <c r="F14" s="4">
        <f t="shared" si="1"/>
        <v>21172.775700000002</v>
      </c>
    </row>
    <row r="15" spans="1:6" ht="15.75">
      <c r="A15" s="3" t="s">
        <v>54</v>
      </c>
      <c r="B15" s="3" t="s">
        <v>95</v>
      </c>
      <c r="C15" s="5">
        <v>147.27000000000001</v>
      </c>
      <c r="D15" s="3" t="s">
        <v>13</v>
      </c>
      <c r="E15" s="3">
        <v>177.16</v>
      </c>
      <c r="F15" s="4">
        <f t="shared" si="1"/>
        <v>26090.353200000001</v>
      </c>
    </row>
    <row r="16" spans="1:6" ht="15.75">
      <c r="A16" s="3"/>
      <c r="B16" s="3" t="s">
        <v>56</v>
      </c>
      <c r="C16" s="3"/>
      <c r="D16" s="3"/>
      <c r="E16" s="3"/>
      <c r="F16" s="5">
        <f>SUM(F5:F15)</f>
        <v>543466.61089999997</v>
      </c>
    </row>
    <row r="19" spans="2:8" ht="50.25" customHeight="1">
      <c r="B19" s="54" t="s">
        <v>133</v>
      </c>
      <c r="C19" s="54"/>
      <c r="D19" s="54"/>
      <c r="E19" s="54"/>
      <c r="F19" s="54"/>
      <c r="H19" s="12"/>
    </row>
  </sheetData>
  <mergeCells count="4">
    <mergeCell ref="A1:F1"/>
    <mergeCell ref="A2:F2"/>
    <mergeCell ref="A3:F3"/>
    <mergeCell ref="B19:F19"/>
  </mergeCells>
  <pageMargins left="0.7" right="0.7" top="0.75" bottom="0.75" header="0.3" footer="0.3"/>
</worksheet>
</file>

<file path=xl/worksheets/sheet37.xml><?xml version="1.0" encoding="utf-8"?>
<worksheet xmlns="http://schemas.openxmlformats.org/spreadsheetml/2006/main" xmlns:r="http://schemas.openxmlformats.org/officeDocument/2006/relationships">
  <sheetPr>
    <tabColor rgb="FFFF0000"/>
  </sheetPr>
  <dimension ref="A1:H23"/>
  <sheetViews>
    <sheetView topLeftCell="A16" workbookViewId="0">
      <selection activeCell="A3" sqref="A3:F3"/>
    </sheetView>
  </sheetViews>
  <sheetFormatPr defaultRowHeight="15"/>
  <cols>
    <col min="1" max="1" width="8" style="1" customWidth="1"/>
    <col min="2" max="2" width="45.85546875" style="1" customWidth="1"/>
    <col min="3" max="3" width="9.140625" style="1"/>
    <col min="4" max="5" width="10" style="1" customWidth="1"/>
    <col min="6" max="6" width="22.85546875" style="1" customWidth="1"/>
    <col min="7" max="7" width="9.140625" style="1"/>
    <col min="8" max="8" width="9.5703125" style="1" bestFit="1" customWidth="1"/>
    <col min="9" max="16384" width="9.140625" style="1"/>
  </cols>
  <sheetData>
    <row r="1" spans="1:6" ht="18.75">
      <c r="A1" s="56" t="s">
        <v>0</v>
      </c>
      <c r="B1" s="57"/>
      <c r="C1" s="57"/>
      <c r="D1" s="57"/>
      <c r="E1" s="57"/>
      <c r="F1" s="57"/>
    </row>
    <row r="2" spans="1:6" ht="18.75">
      <c r="A2" s="58" t="s">
        <v>1</v>
      </c>
      <c r="B2" s="59"/>
      <c r="C2" s="59"/>
      <c r="D2" s="59"/>
      <c r="E2" s="59"/>
      <c r="F2" s="59"/>
    </row>
    <row r="3" spans="1:6" ht="29.25" customHeight="1">
      <c r="A3" s="72" t="s">
        <v>174</v>
      </c>
      <c r="B3" s="72"/>
      <c r="C3" s="72"/>
      <c r="D3" s="72"/>
      <c r="E3" s="72"/>
      <c r="F3" s="72"/>
    </row>
    <row r="4" spans="1:6">
      <c r="A4" s="23" t="s">
        <v>125</v>
      </c>
      <c r="B4" s="23" t="s">
        <v>126</v>
      </c>
      <c r="C4" s="23" t="s">
        <v>127</v>
      </c>
      <c r="D4" s="23" t="s">
        <v>6</v>
      </c>
      <c r="E4" s="23" t="s">
        <v>7</v>
      </c>
      <c r="F4" s="23" t="s">
        <v>8</v>
      </c>
    </row>
    <row r="5" spans="1:6" ht="25.5">
      <c r="A5" s="16">
        <v>1</v>
      </c>
      <c r="B5" s="16" t="s">
        <v>175</v>
      </c>
      <c r="C5" s="16">
        <v>10</v>
      </c>
      <c r="D5" s="16" t="s">
        <v>10</v>
      </c>
      <c r="E5" s="16">
        <v>261.12</v>
      </c>
      <c r="F5" s="16">
        <f>ROUND(C5*E5,0)</f>
        <v>2611</v>
      </c>
    </row>
    <row r="6" spans="1:6" ht="115.5" customHeight="1">
      <c r="A6" s="24" t="s">
        <v>176</v>
      </c>
      <c r="B6" s="16" t="s">
        <v>29</v>
      </c>
      <c r="C6" s="15">
        <v>131.72</v>
      </c>
      <c r="D6" s="16" t="s">
        <v>30</v>
      </c>
      <c r="E6" s="16">
        <v>120.53</v>
      </c>
      <c r="F6" s="17">
        <f t="shared" ref="F6:F11" si="0">E6*C6</f>
        <v>15876.211600000001</v>
      </c>
    </row>
    <row r="7" spans="1:6" ht="115.5" customHeight="1">
      <c r="A7" s="24" t="s">
        <v>177</v>
      </c>
      <c r="B7" s="16" t="s">
        <v>32</v>
      </c>
      <c r="C7" s="15">
        <v>48.2</v>
      </c>
      <c r="D7" s="16" t="s">
        <v>30</v>
      </c>
      <c r="E7" s="16">
        <v>223.35</v>
      </c>
      <c r="F7" s="17">
        <f t="shared" si="0"/>
        <v>10765.470000000001</v>
      </c>
    </row>
    <row r="8" spans="1:6" ht="72.75" customHeight="1">
      <c r="A8" s="24" t="s">
        <v>178</v>
      </c>
      <c r="B8" s="16" t="s">
        <v>34</v>
      </c>
      <c r="C8" s="15">
        <v>80.88</v>
      </c>
      <c r="D8" s="16" t="s">
        <v>30</v>
      </c>
      <c r="E8" s="16">
        <v>1149.1199999999999</v>
      </c>
      <c r="F8" s="17">
        <f t="shared" si="0"/>
        <v>92940.825599999982</v>
      </c>
    </row>
    <row r="9" spans="1:6" ht="89.25">
      <c r="A9" s="16" t="s">
        <v>75</v>
      </c>
      <c r="B9" s="16" t="s">
        <v>12</v>
      </c>
      <c r="C9" s="16">
        <v>96.01</v>
      </c>
      <c r="D9" s="16" t="s">
        <v>13</v>
      </c>
      <c r="E9" s="16">
        <v>5829</v>
      </c>
      <c r="F9" s="16">
        <f>C9*E9</f>
        <v>559642.29</v>
      </c>
    </row>
    <row r="10" spans="1:6" ht="89.25">
      <c r="A10" s="24" t="s">
        <v>179</v>
      </c>
      <c r="B10" s="16" t="s">
        <v>112</v>
      </c>
      <c r="C10" s="15">
        <v>0.91</v>
      </c>
      <c r="D10" s="16" t="s">
        <v>13</v>
      </c>
      <c r="E10" s="16">
        <v>2502.14</v>
      </c>
      <c r="F10" s="17">
        <f t="shared" si="0"/>
        <v>2276.9474</v>
      </c>
    </row>
    <row r="11" spans="1:6" ht="63.75">
      <c r="A11" s="24" t="s">
        <v>180</v>
      </c>
      <c r="B11" s="16" t="s">
        <v>114</v>
      </c>
      <c r="C11" s="15">
        <v>6.32</v>
      </c>
      <c r="D11" s="16" t="s">
        <v>115</v>
      </c>
      <c r="E11" s="16">
        <v>245.79</v>
      </c>
      <c r="F11" s="17">
        <f t="shared" si="0"/>
        <v>1553.3928000000001</v>
      </c>
    </row>
    <row r="12" spans="1:6" s="11" customFormat="1" ht="102">
      <c r="A12" s="16" t="s">
        <v>153</v>
      </c>
      <c r="B12" s="16" t="s">
        <v>154</v>
      </c>
      <c r="C12" s="16">
        <v>0.76</v>
      </c>
      <c r="D12" s="16" t="s">
        <v>13</v>
      </c>
      <c r="E12" s="16">
        <v>5489.86</v>
      </c>
      <c r="F12" s="17">
        <f t="shared" ref="F12:F13" si="1">C12*E12</f>
        <v>4172.2936</v>
      </c>
    </row>
    <row r="13" spans="1:6" s="11" customFormat="1" ht="89.25">
      <c r="A13" s="16" t="s">
        <v>155</v>
      </c>
      <c r="B13" s="16" t="s">
        <v>44</v>
      </c>
      <c r="C13" s="17">
        <v>0.08</v>
      </c>
      <c r="D13" s="16" t="s">
        <v>156</v>
      </c>
      <c r="E13" s="16">
        <v>65841.84</v>
      </c>
      <c r="F13" s="17">
        <f t="shared" si="1"/>
        <v>5267.3472000000002</v>
      </c>
    </row>
    <row r="14" spans="1:6" ht="15.75">
      <c r="A14" s="24">
        <v>9</v>
      </c>
      <c r="B14" s="44" t="s">
        <v>46</v>
      </c>
      <c r="C14" s="15"/>
      <c r="D14" s="16"/>
      <c r="E14" s="16"/>
      <c r="F14" s="17"/>
    </row>
    <row r="15" spans="1:6" ht="28.5" customHeight="1">
      <c r="A15" s="16" t="s">
        <v>15</v>
      </c>
      <c r="B15" s="16" t="s">
        <v>119</v>
      </c>
      <c r="C15" s="16">
        <v>42.07</v>
      </c>
      <c r="D15" s="16" t="s">
        <v>181</v>
      </c>
      <c r="E15" s="16">
        <v>813.85</v>
      </c>
      <c r="F15" s="17">
        <f>C15*E15</f>
        <v>34238.669500000004</v>
      </c>
    </row>
    <row r="16" spans="1:6" ht="28.5" customHeight="1">
      <c r="A16" s="16" t="s">
        <v>17</v>
      </c>
      <c r="B16" s="16" t="s">
        <v>120</v>
      </c>
      <c r="C16" s="16">
        <v>48.2</v>
      </c>
      <c r="D16" s="16" t="s">
        <v>181</v>
      </c>
      <c r="E16" s="16">
        <v>482.08</v>
      </c>
      <c r="F16" s="17">
        <f t="shared" ref="F16:F19" si="2">C16*E16</f>
        <v>23236.256000000001</v>
      </c>
    </row>
    <row r="17" spans="1:8" ht="28.5" customHeight="1">
      <c r="A17" s="16" t="s">
        <v>50</v>
      </c>
      <c r="B17" s="16" t="s">
        <v>121</v>
      </c>
      <c r="C17" s="16">
        <v>83.22</v>
      </c>
      <c r="D17" s="16" t="s">
        <v>181</v>
      </c>
      <c r="E17" s="16">
        <v>434.67</v>
      </c>
      <c r="F17" s="17">
        <f t="shared" si="2"/>
        <v>36173.237399999998</v>
      </c>
    </row>
    <row r="18" spans="1:8" ht="28.5" customHeight="1">
      <c r="A18" s="16" t="s">
        <v>52</v>
      </c>
      <c r="B18" s="16" t="s">
        <v>122</v>
      </c>
      <c r="C18" s="16">
        <v>81.790000000000006</v>
      </c>
      <c r="D18" s="16" t="s">
        <v>181</v>
      </c>
      <c r="E18" s="16">
        <v>752.51</v>
      </c>
      <c r="F18" s="17">
        <f t="shared" si="2"/>
        <v>61547.7929</v>
      </c>
    </row>
    <row r="19" spans="1:8" ht="28.5" customHeight="1">
      <c r="A19" s="16" t="s">
        <v>54</v>
      </c>
      <c r="B19" s="16" t="s">
        <v>55</v>
      </c>
      <c r="C19" s="16">
        <v>131.72</v>
      </c>
      <c r="D19" s="16" t="s">
        <v>181</v>
      </c>
      <c r="E19" s="16">
        <v>177.16</v>
      </c>
      <c r="F19" s="17">
        <f t="shared" si="2"/>
        <v>23335.515199999998</v>
      </c>
    </row>
    <row r="20" spans="1:8">
      <c r="A20" s="16"/>
      <c r="B20" s="16" t="s">
        <v>56</v>
      </c>
      <c r="C20" s="16"/>
      <c r="D20" s="16"/>
      <c r="E20" s="16"/>
      <c r="F20" s="17">
        <f>SUM(F5:F19)</f>
        <v>873637.24919999996</v>
      </c>
    </row>
    <row r="23" spans="1:8" ht="50.25" customHeight="1">
      <c r="B23" s="54" t="s">
        <v>182</v>
      </c>
      <c r="C23" s="54"/>
      <c r="D23" s="54"/>
      <c r="E23" s="54"/>
      <c r="F23" s="54"/>
      <c r="H23" s="12"/>
    </row>
  </sheetData>
  <mergeCells count="4">
    <mergeCell ref="A1:F1"/>
    <mergeCell ref="A2:F2"/>
    <mergeCell ref="A3:F3"/>
    <mergeCell ref="B23:F23"/>
  </mergeCells>
  <pageMargins left="0.7" right="0.7" top="0.75" bottom="0.75" header="0.3" footer="0.3"/>
</worksheet>
</file>

<file path=xl/worksheets/sheet38.xml><?xml version="1.0" encoding="utf-8"?>
<worksheet xmlns="http://schemas.openxmlformats.org/spreadsheetml/2006/main" xmlns:r="http://schemas.openxmlformats.org/officeDocument/2006/relationships">
  <sheetPr>
    <tabColor rgb="FFFF0000"/>
  </sheetPr>
  <dimension ref="A1:M23"/>
  <sheetViews>
    <sheetView workbookViewId="0">
      <selection activeCell="F20" sqref="F20"/>
    </sheetView>
  </sheetViews>
  <sheetFormatPr defaultRowHeight="15"/>
  <cols>
    <col min="1" max="1" width="10.85546875" style="11" customWidth="1"/>
    <col min="2" max="2" width="54.7109375" style="11" customWidth="1"/>
    <col min="3" max="3" width="13" style="11" customWidth="1"/>
    <col min="4" max="4" width="10" style="11" customWidth="1"/>
    <col min="5" max="5" width="13.5703125" style="11" customWidth="1"/>
    <col min="6" max="6" width="19.85546875" style="11" customWidth="1"/>
    <col min="7" max="7" width="9.140625" style="11"/>
    <col min="8" max="8" width="9.5703125" style="38" bestFit="1" customWidth="1"/>
    <col min="9" max="12" width="9.140625" style="38"/>
    <col min="13" max="16384" width="9.140625" style="11"/>
  </cols>
  <sheetData>
    <row r="1" spans="1:13" ht="18.75">
      <c r="A1" s="50" t="s">
        <v>0</v>
      </c>
      <c r="B1" s="50"/>
      <c r="C1" s="50"/>
      <c r="D1" s="50"/>
      <c r="E1" s="50"/>
      <c r="F1" s="50"/>
    </row>
    <row r="2" spans="1:13" ht="18.75">
      <c r="A2" s="50" t="s">
        <v>1</v>
      </c>
      <c r="B2" s="50"/>
      <c r="C2" s="50"/>
      <c r="D2" s="50"/>
      <c r="E2" s="50"/>
      <c r="F2" s="50"/>
    </row>
    <row r="3" spans="1:13" ht="49.5" customHeight="1">
      <c r="A3" s="74" t="s">
        <v>165</v>
      </c>
      <c r="B3" s="75"/>
      <c r="C3" s="75"/>
      <c r="D3" s="75"/>
      <c r="E3" s="75"/>
      <c r="F3" s="76"/>
    </row>
    <row r="4" spans="1:13">
      <c r="A4" s="26" t="s">
        <v>125</v>
      </c>
      <c r="B4" s="26" t="s">
        <v>126</v>
      </c>
      <c r="C4" s="26" t="s">
        <v>127</v>
      </c>
      <c r="D4" s="26" t="s">
        <v>6</v>
      </c>
      <c r="E4" s="26" t="s">
        <v>7</v>
      </c>
      <c r="F4" s="26" t="s">
        <v>8</v>
      </c>
    </row>
    <row r="5" spans="1:13" s="2" customFormat="1" ht="46.5" customHeight="1">
      <c r="A5" s="5" t="s">
        <v>166</v>
      </c>
      <c r="B5" s="3" t="s">
        <v>25</v>
      </c>
      <c r="C5" s="4">
        <v>1.1200000000000001</v>
      </c>
      <c r="D5" s="4" t="s">
        <v>13</v>
      </c>
      <c r="E5" s="4">
        <v>1435.57</v>
      </c>
      <c r="F5" s="4">
        <f>C5*E5</f>
        <v>1607.8384000000001</v>
      </c>
      <c r="G5" s="42"/>
      <c r="H5" s="39"/>
      <c r="I5" s="39"/>
      <c r="J5" s="39"/>
      <c r="K5" s="39"/>
      <c r="L5" s="39"/>
      <c r="M5" s="43"/>
    </row>
    <row r="6" spans="1:13" ht="46.5" customHeight="1">
      <c r="A6" s="5" t="s">
        <v>149</v>
      </c>
      <c r="B6" s="3" t="s">
        <v>87</v>
      </c>
      <c r="C6" s="4">
        <v>60.11</v>
      </c>
      <c r="D6" s="4" t="s">
        <v>13</v>
      </c>
      <c r="E6" s="4">
        <v>120.53</v>
      </c>
      <c r="F6" s="4">
        <f t="shared" ref="F6:F13" si="0">C6*E6</f>
        <v>7245.0582999999997</v>
      </c>
    </row>
    <row r="7" spans="1:13" s="1" customFormat="1" ht="110.25">
      <c r="A7" s="3" t="s">
        <v>88</v>
      </c>
      <c r="B7" s="3" t="s">
        <v>89</v>
      </c>
      <c r="C7" s="4">
        <v>5.32</v>
      </c>
      <c r="D7" s="18" t="s">
        <v>13</v>
      </c>
      <c r="E7" s="18">
        <v>223.35</v>
      </c>
      <c r="F7" s="4">
        <f>ROUND(C7*E7,0)</f>
        <v>1188</v>
      </c>
      <c r="H7" s="40"/>
      <c r="I7" s="40"/>
      <c r="J7" s="40"/>
      <c r="K7" s="40"/>
      <c r="L7" s="40"/>
    </row>
    <row r="8" spans="1:13" ht="110.25">
      <c r="A8" s="3" t="s">
        <v>150</v>
      </c>
      <c r="B8" s="3" t="s">
        <v>91</v>
      </c>
      <c r="C8" s="3">
        <v>8.93</v>
      </c>
      <c r="D8" s="3" t="s">
        <v>13</v>
      </c>
      <c r="E8" s="3">
        <v>1149.1199999999999</v>
      </c>
      <c r="F8" s="5">
        <f t="shared" si="0"/>
        <v>10261.641599999999</v>
      </c>
    </row>
    <row r="9" spans="1:13" ht="141.75">
      <c r="A9" s="3" t="s">
        <v>167</v>
      </c>
      <c r="B9" s="3" t="s">
        <v>168</v>
      </c>
      <c r="C9" s="3">
        <v>7.48</v>
      </c>
      <c r="D9" s="3" t="s">
        <v>13</v>
      </c>
      <c r="E9" s="3">
        <v>5358.83</v>
      </c>
      <c r="F9" s="5">
        <f t="shared" si="0"/>
        <v>40084.0484</v>
      </c>
    </row>
    <row r="10" spans="1:13" ht="141.75">
      <c r="A10" s="3" t="s">
        <v>169</v>
      </c>
      <c r="B10" s="3" t="s">
        <v>112</v>
      </c>
      <c r="C10" s="3">
        <v>16.95</v>
      </c>
      <c r="D10" s="3" t="s">
        <v>115</v>
      </c>
      <c r="E10" s="5">
        <v>2502.14</v>
      </c>
      <c r="F10" s="5">
        <f t="shared" si="0"/>
        <v>42411.272999999994</v>
      </c>
    </row>
    <row r="11" spans="1:13" ht="110.25">
      <c r="A11" s="3" t="s">
        <v>170</v>
      </c>
      <c r="B11" s="3" t="s">
        <v>114</v>
      </c>
      <c r="C11" s="3">
        <v>162.63</v>
      </c>
      <c r="D11" s="3" t="s">
        <v>115</v>
      </c>
      <c r="E11" s="3">
        <v>245.79</v>
      </c>
      <c r="F11" s="5">
        <f t="shared" si="0"/>
        <v>39972.827699999994</v>
      </c>
    </row>
    <row r="12" spans="1:13" ht="157.5">
      <c r="A12" s="3" t="s">
        <v>171</v>
      </c>
      <c r="B12" s="3" t="s">
        <v>154</v>
      </c>
      <c r="C12" s="3">
        <v>7.01</v>
      </c>
      <c r="D12" s="3" t="s">
        <v>13</v>
      </c>
      <c r="E12" s="3">
        <v>5489.86</v>
      </c>
      <c r="F12" s="5">
        <f t="shared" si="0"/>
        <v>38483.918599999997</v>
      </c>
    </row>
    <row r="13" spans="1:13" ht="141.75">
      <c r="A13" s="3" t="s">
        <v>69</v>
      </c>
      <c r="B13" s="3" t="s">
        <v>44</v>
      </c>
      <c r="C13" s="3">
        <v>0.62</v>
      </c>
      <c r="D13" s="3" t="s">
        <v>156</v>
      </c>
      <c r="E13" s="3">
        <v>65841.84</v>
      </c>
      <c r="F13" s="3">
        <f t="shared" si="0"/>
        <v>40821.940799999997</v>
      </c>
    </row>
    <row r="14" spans="1:13" ht="15.75">
      <c r="A14" s="3">
        <v>10</v>
      </c>
      <c r="B14" s="3" t="s">
        <v>14</v>
      </c>
      <c r="C14" s="3"/>
      <c r="D14" s="3"/>
      <c r="E14" s="3"/>
      <c r="F14" s="3"/>
    </row>
    <row r="15" spans="1:13" ht="16.5">
      <c r="A15" s="3" t="s">
        <v>158</v>
      </c>
      <c r="B15" s="3" t="s">
        <v>142</v>
      </c>
      <c r="C15" s="3">
        <v>18.79627</v>
      </c>
      <c r="D15" s="3" t="s">
        <v>143</v>
      </c>
      <c r="E15" s="3">
        <v>813.85</v>
      </c>
      <c r="F15" s="5">
        <f>C15*E15</f>
        <v>15297.344339499999</v>
      </c>
    </row>
    <row r="16" spans="1:13" ht="16.5">
      <c r="A16" s="3" t="s">
        <v>159</v>
      </c>
      <c r="B16" s="3" t="s">
        <v>160</v>
      </c>
      <c r="C16" s="3">
        <v>5.32</v>
      </c>
      <c r="D16" s="3" t="s">
        <v>143</v>
      </c>
      <c r="E16" s="3">
        <v>482.08</v>
      </c>
      <c r="F16" s="3">
        <f t="shared" ref="F16:F19" si="1">C16*E16</f>
        <v>2564.6656000000003</v>
      </c>
    </row>
    <row r="17" spans="1:12" ht="16.5">
      <c r="A17" s="3" t="s">
        <v>161</v>
      </c>
      <c r="B17" s="3" t="s">
        <v>162</v>
      </c>
      <c r="C17" s="3">
        <v>25.9</v>
      </c>
      <c r="D17" s="3" t="s">
        <v>143</v>
      </c>
      <c r="E17" s="3">
        <v>752.51</v>
      </c>
      <c r="F17" s="3">
        <f t="shared" si="1"/>
        <v>19490.008999999998</v>
      </c>
    </row>
    <row r="18" spans="1:12" ht="16.5">
      <c r="A18" s="3" t="s">
        <v>163</v>
      </c>
      <c r="B18" s="3" t="s">
        <v>145</v>
      </c>
      <c r="C18" s="3">
        <v>14.6</v>
      </c>
      <c r="D18" s="3" t="s">
        <v>143</v>
      </c>
      <c r="E18" s="3">
        <v>434.67</v>
      </c>
      <c r="F18" s="3">
        <f t="shared" si="1"/>
        <v>6346.1819999999998</v>
      </c>
    </row>
    <row r="19" spans="1:12" ht="16.5">
      <c r="A19" s="3" t="s">
        <v>164</v>
      </c>
      <c r="B19" s="3" t="s">
        <v>146</v>
      </c>
      <c r="C19" s="3">
        <v>60.11</v>
      </c>
      <c r="D19" s="3" t="s">
        <v>143</v>
      </c>
      <c r="E19" s="3">
        <v>177.16</v>
      </c>
      <c r="F19" s="3">
        <f t="shared" si="1"/>
        <v>10649.087599999999</v>
      </c>
    </row>
    <row r="20" spans="1:12" ht="15.75">
      <c r="A20" s="3"/>
      <c r="B20" s="3" t="s">
        <v>56</v>
      </c>
      <c r="C20" s="3"/>
      <c r="D20" s="3"/>
      <c r="E20" s="3"/>
      <c r="F20" s="5">
        <f>SUM(F5:F19)</f>
        <v>276423.83533949999</v>
      </c>
    </row>
    <row r="23" spans="1:12" s="1" customFormat="1" ht="50.25" customHeight="1">
      <c r="B23" s="54" t="s">
        <v>172</v>
      </c>
      <c r="C23" s="54"/>
      <c r="D23" s="54"/>
      <c r="E23" s="54"/>
      <c r="F23" s="54"/>
      <c r="H23" s="41"/>
      <c r="I23" s="40"/>
      <c r="J23" s="40"/>
      <c r="K23" s="40"/>
      <c r="L23" s="40"/>
    </row>
  </sheetData>
  <mergeCells count="4">
    <mergeCell ref="A1:F1"/>
    <mergeCell ref="A2:F2"/>
    <mergeCell ref="A3:F3"/>
    <mergeCell ref="B23:F23"/>
  </mergeCells>
  <pageMargins left="0.7" right="0.7" top="0.75" bottom="0.75" header="0.3" footer="0.3"/>
</worksheet>
</file>

<file path=xl/worksheets/sheet39.xml><?xml version="1.0" encoding="utf-8"?>
<worksheet xmlns="http://schemas.openxmlformats.org/spreadsheetml/2006/main" xmlns:r="http://schemas.openxmlformats.org/officeDocument/2006/relationships">
  <sheetPr>
    <tabColor rgb="FFFF0000"/>
  </sheetPr>
  <dimension ref="A1:K23"/>
  <sheetViews>
    <sheetView workbookViewId="0">
      <selection activeCell="A3" sqref="A3:F3"/>
    </sheetView>
  </sheetViews>
  <sheetFormatPr defaultRowHeight="15"/>
  <cols>
    <col min="1" max="1" width="10.85546875" style="11" customWidth="1"/>
    <col min="2" max="2" width="54.7109375" style="11" customWidth="1"/>
    <col min="3" max="3" width="13" style="11" customWidth="1"/>
    <col min="4" max="4" width="10" style="11" customWidth="1"/>
    <col min="5" max="5" width="13.5703125" style="11" customWidth="1"/>
    <col min="6" max="6" width="19.85546875" style="11" customWidth="1"/>
    <col min="7" max="7" width="9.140625" style="11"/>
    <col min="8" max="8" width="9.5703125" style="38" bestFit="1" customWidth="1"/>
    <col min="9" max="11" width="9.140625" style="38"/>
    <col min="12" max="16384" width="9.140625" style="11"/>
  </cols>
  <sheetData>
    <row r="1" spans="1:11" ht="18.75">
      <c r="A1" s="50" t="s">
        <v>0</v>
      </c>
      <c r="B1" s="50"/>
      <c r="C1" s="50"/>
      <c r="D1" s="50"/>
      <c r="E1" s="50"/>
      <c r="F1" s="50"/>
    </row>
    <row r="2" spans="1:11" ht="18.75">
      <c r="A2" s="50" t="s">
        <v>1</v>
      </c>
      <c r="B2" s="50"/>
      <c r="C2" s="50"/>
      <c r="D2" s="50"/>
      <c r="E2" s="50"/>
      <c r="F2" s="50"/>
    </row>
    <row r="3" spans="1:11" ht="49.5" customHeight="1">
      <c r="A3" s="72" t="s">
        <v>173</v>
      </c>
      <c r="B3" s="72"/>
      <c r="C3" s="72"/>
      <c r="D3" s="72"/>
      <c r="E3" s="72"/>
      <c r="F3" s="72"/>
    </row>
    <row r="4" spans="1:11">
      <c r="A4" s="26" t="s">
        <v>125</v>
      </c>
      <c r="B4" s="26" t="s">
        <v>126</v>
      </c>
      <c r="C4" s="26" t="s">
        <v>127</v>
      </c>
      <c r="D4" s="26" t="s">
        <v>6</v>
      </c>
      <c r="E4" s="26" t="s">
        <v>7</v>
      </c>
      <c r="F4" s="26" t="s">
        <v>8</v>
      </c>
    </row>
    <row r="5" spans="1:11" s="2" customFormat="1" ht="46.5" customHeight="1">
      <c r="A5" s="5" t="s">
        <v>166</v>
      </c>
      <c r="B5" s="4" t="s">
        <v>25</v>
      </c>
      <c r="C5" s="4">
        <v>1.1200000000000001</v>
      </c>
      <c r="D5" s="4" t="s">
        <v>13</v>
      </c>
      <c r="E5" s="4">
        <v>1435.57</v>
      </c>
      <c r="F5" s="4">
        <f>C5*E5</f>
        <v>1607.8384000000001</v>
      </c>
      <c r="G5" s="42"/>
      <c r="H5" s="39"/>
      <c r="I5" s="39"/>
      <c r="J5" s="39"/>
      <c r="K5" s="39"/>
    </row>
    <row r="6" spans="1:11" ht="46.5" customHeight="1">
      <c r="A6" s="5" t="s">
        <v>149</v>
      </c>
      <c r="B6" s="4" t="s">
        <v>87</v>
      </c>
      <c r="C6" s="4">
        <v>168.31</v>
      </c>
      <c r="D6" s="4" t="s">
        <v>13</v>
      </c>
      <c r="E6" s="4">
        <v>120.53</v>
      </c>
      <c r="F6" s="4">
        <f t="shared" ref="F6:F13" si="0">C6*E6</f>
        <v>20286.404300000002</v>
      </c>
    </row>
    <row r="7" spans="1:11" s="1" customFormat="1" ht="110.25">
      <c r="A7" s="3" t="s">
        <v>88</v>
      </c>
      <c r="B7" s="3" t="s">
        <v>89</v>
      </c>
      <c r="C7" s="4">
        <v>14.87</v>
      </c>
      <c r="D7" s="18" t="s">
        <v>13</v>
      </c>
      <c r="E7" s="18">
        <v>223.35</v>
      </c>
      <c r="F7" s="4">
        <f>ROUND(C7*E7,0)</f>
        <v>3321</v>
      </c>
      <c r="H7" s="40"/>
      <c r="I7" s="40"/>
      <c r="J7" s="40"/>
      <c r="K7" s="40"/>
    </row>
    <row r="8" spans="1:11" ht="110.25">
      <c r="A8" s="3" t="s">
        <v>150</v>
      </c>
      <c r="B8" s="3" t="s">
        <v>91</v>
      </c>
      <c r="C8" s="3">
        <v>24.98</v>
      </c>
      <c r="D8" s="3" t="s">
        <v>13</v>
      </c>
      <c r="E8" s="3">
        <v>1149.1199999999999</v>
      </c>
      <c r="F8" s="5">
        <f t="shared" si="0"/>
        <v>28705.017599999999</v>
      </c>
    </row>
    <row r="9" spans="1:11" ht="141.75">
      <c r="A9" s="3" t="s">
        <v>167</v>
      </c>
      <c r="B9" s="3" t="s">
        <v>168</v>
      </c>
      <c r="C9" s="3">
        <v>21.61</v>
      </c>
      <c r="D9" s="3" t="s">
        <v>13</v>
      </c>
      <c r="E9" s="3">
        <v>5358.83</v>
      </c>
      <c r="F9" s="5">
        <f t="shared" si="0"/>
        <v>115804.31629999999</v>
      </c>
    </row>
    <row r="10" spans="1:11" ht="141.75">
      <c r="A10" s="3" t="s">
        <v>169</v>
      </c>
      <c r="B10" s="3" t="s">
        <v>112</v>
      </c>
      <c r="C10" s="3">
        <v>52.73</v>
      </c>
      <c r="D10" s="3" t="s">
        <v>115</v>
      </c>
      <c r="E10" s="5">
        <v>2502.14</v>
      </c>
      <c r="F10" s="5">
        <f t="shared" si="0"/>
        <v>131937.84219999998</v>
      </c>
    </row>
    <row r="11" spans="1:11" ht="110.25">
      <c r="A11" s="3" t="s">
        <v>170</v>
      </c>
      <c r="B11" s="3" t="s">
        <v>114</v>
      </c>
      <c r="C11" s="3">
        <v>379.47</v>
      </c>
      <c r="D11" s="3" t="s">
        <v>115</v>
      </c>
      <c r="E11" s="3">
        <v>245.79</v>
      </c>
      <c r="F11" s="5">
        <f t="shared" si="0"/>
        <v>93269.931299999997</v>
      </c>
    </row>
    <row r="12" spans="1:11" ht="157.5">
      <c r="A12" s="3" t="s">
        <v>171</v>
      </c>
      <c r="B12" s="3" t="s">
        <v>154</v>
      </c>
      <c r="C12" s="3">
        <v>19.63</v>
      </c>
      <c r="D12" s="3" t="s">
        <v>13</v>
      </c>
      <c r="E12" s="3">
        <v>5489.86</v>
      </c>
      <c r="F12" s="5">
        <f t="shared" si="0"/>
        <v>107765.9518</v>
      </c>
    </row>
    <row r="13" spans="1:11" ht="141.75">
      <c r="A13" s="3" t="s">
        <v>69</v>
      </c>
      <c r="B13" s="3" t="s">
        <v>44</v>
      </c>
      <c r="C13" s="3">
        <v>1.74</v>
      </c>
      <c r="D13" s="3" t="s">
        <v>156</v>
      </c>
      <c r="E13" s="3">
        <v>65841.84</v>
      </c>
      <c r="F13" s="3">
        <f t="shared" si="0"/>
        <v>114564.80159999999</v>
      </c>
    </row>
    <row r="14" spans="1:11" ht="15.75">
      <c r="A14" s="3">
        <v>10</v>
      </c>
      <c r="B14" s="3" t="s">
        <v>14</v>
      </c>
      <c r="C14" s="3"/>
      <c r="D14" s="3"/>
      <c r="E14" s="3"/>
      <c r="F14" s="3"/>
    </row>
    <row r="15" spans="1:11" ht="16.5">
      <c r="A15" s="3" t="s">
        <v>158</v>
      </c>
      <c r="B15" s="3" t="s">
        <v>142</v>
      </c>
      <c r="C15" s="3">
        <v>52.90663</v>
      </c>
      <c r="D15" s="3" t="s">
        <v>143</v>
      </c>
      <c r="E15" s="3">
        <v>813.85</v>
      </c>
      <c r="F15" s="5">
        <f>C15*E15</f>
        <v>43058.060825500004</v>
      </c>
    </row>
    <row r="16" spans="1:11" ht="16.5">
      <c r="A16" s="3" t="s">
        <v>159</v>
      </c>
      <c r="B16" s="3" t="s">
        <v>160</v>
      </c>
      <c r="C16" s="3">
        <v>14.87</v>
      </c>
      <c r="D16" s="3" t="s">
        <v>143</v>
      </c>
      <c r="E16" s="3">
        <v>482.08</v>
      </c>
      <c r="F16" s="3">
        <f t="shared" ref="F16:F19" si="1">C16*E16</f>
        <v>7168.5295999999989</v>
      </c>
    </row>
    <row r="17" spans="1:11" ht="16.5">
      <c r="A17" s="3" t="s">
        <v>161</v>
      </c>
      <c r="B17" s="3" t="s">
        <v>162</v>
      </c>
      <c r="C17" s="3">
        <v>77.7</v>
      </c>
      <c r="D17" s="3" t="s">
        <v>143</v>
      </c>
      <c r="E17" s="3">
        <v>752.51</v>
      </c>
      <c r="F17" s="3">
        <f t="shared" si="1"/>
        <v>58470.027000000002</v>
      </c>
    </row>
    <row r="18" spans="1:11" ht="16.5">
      <c r="A18" s="3" t="s">
        <v>163</v>
      </c>
      <c r="B18" s="3" t="s">
        <v>145</v>
      </c>
      <c r="C18" s="3">
        <v>41.62</v>
      </c>
      <c r="D18" s="3" t="s">
        <v>143</v>
      </c>
      <c r="E18" s="3">
        <v>434.67</v>
      </c>
      <c r="F18" s="3">
        <f t="shared" si="1"/>
        <v>18090.965400000001</v>
      </c>
    </row>
    <row r="19" spans="1:11" ht="16.5">
      <c r="A19" s="3" t="s">
        <v>164</v>
      </c>
      <c r="B19" s="3" t="s">
        <v>146</v>
      </c>
      <c r="C19" s="3">
        <v>168.31</v>
      </c>
      <c r="D19" s="3" t="s">
        <v>143</v>
      </c>
      <c r="E19" s="3">
        <v>177.16</v>
      </c>
      <c r="F19" s="3">
        <f t="shared" si="1"/>
        <v>29817.799599999998</v>
      </c>
    </row>
    <row r="20" spans="1:11" ht="15.75">
      <c r="A20" s="3"/>
      <c r="B20" s="3" t="s">
        <v>56</v>
      </c>
      <c r="C20" s="3"/>
      <c r="D20" s="3"/>
      <c r="E20" s="3"/>
      <c r="F20" s="5">
        <f>SUM(F5:F19)</f>
        <v>773868.48592550005</v>
      </c>
    </row>
    <row r="23" spans="1:11" s="1" customFormat="1" ht="50.25" customHeight="1">
      <c r="B23" s="54" t="s">
        <v>172</v>
      </c>
      <c r="C23" s="54"/>
      <c r="D23" s="54"/>
      <c r="E23" s="54"/>
      <c r="F23" s="54"/>
      <c r="H23" s="41"/>
      <c r="I23" s="40"/>
      <c r="J23" s="40"/>
      <c r="K23" s="40"/>
    </row>
  </sheetData>
  <mergeCells count="4">
    <mergeCell ref="A1:F1"/>
    <mergeCell ref="A2:F2"/>
    <mergeCell ref="A3:F3"/>
    <mergeCell ref="B23:F23"/>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FF0000"/>
  </sheetPr>
  <dimension ref="A1:G23"/>
  <sheetViews>
    <sheetView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50" t="s">
        <v>0</v>
      </c>
      <c r="B1" s="50"/>
      <c r="C1" s="50"/>
      <c r="D1" s="50"/>
      <c r="E1" s="50"/>
      <c r="F1" s="50"/>
    </row>
    <row r="2" spans="1:6" ht="18.75">
      <c r="A2" s="50" t="s">
        <v>1</v>
      </c>
      <c r="B2" s="50"/>
      <c r="C2" s="50"/>
      <c r="D2" s="50"/>
      <c r="E2" s="50"/>
      <c r="F2" s="50"/>
    </row>
    <row r="3" spans="1:6" ht="58.5" customHeight="1">
      <c r="A3" s="55" t="s">
        <v>106</v>
      </c>
      <c r="B3" s="55"/>
      <c r="C3" s="55"/>
      <c r="D3" s="55"/>
      <c r="E3" s="55"/>
      <c r="F3" s="55"/>
    </row>
    <row r="4" spans="1:6">
      <c r="A4" s="2" t="s">
        <v>3</v>
      </c>
      <c r="B4" s="2" t="s">
        <v>4</v>
      </c>
      <c r="C4" s="2" t="s">
        <v>5</v>
      </c>
      <c r="D4" s="2" t="s">
        <v>6</v>
      </c>
      <c r="E4" s="2" t="s">
        <v>7</v>
      </c>
      <c r="F4" s="2" t="s">
        <v>8</v>
      </c>
    </row>
    <row r="5" spans="1:6" ht="45.75" customHeight="1">
      <c r="A5" s="3">
        <v>1</v>
      </c>
      <c r="B5" s="3" t="s">
        <v>71</v>
      </c>
      <c r="C5" s="3">
        <v>8</v>
      </c>
      <c r="D5" s="3" t="s">
        <v>10</v>
      </c>
      <c r="E5" s="3">
        <v>261.12</v>
      </c>
      <c r="F5" s="3">
        <f>C5*E5</f>
        <v>2088.96</v>
      </c>
    </row>
    <row r="6" spans="1:6" ht="189">
      <c r="A6" s="3" t="s">
        <v>86</v>
      </c>
      <c r="B6" s="3" t="s">
        <v>87</v>
      </c>
      <c r="C6" s="4">
        <v>87.24</v>
      </c>
      <c r="D6" s="18" t="s">
        <v>13</v>
      </c>
      <c r="E6" s="18">
        <v>120.53</v>
      </c>
      <c r="F6" s="4">
        <f>ROUND(C6*E6,0)</f>
        <v>10515</v>
      </c>
    </row>
    <row r="7" spans="1:6" ht="126">
      <c r="A7" s="3" t="s">
        <v>88</v>
      </c>
      <c r="B7" s="3" t="s">
        <v>89</v>
      </c>
      <c r="C7" s="4">
        <v>22.18</v>
      </c>
      <c r="D7" s="18" t="s">
        <v>13</v>
      </c>
      <c r="E7" s="18">
        <v>223.35</v>
      </c>
      <c r="F7" s="4">
        <f>ROUND(C7*E7,0)</f>
        <v>4954</v>
      </c>
    </row>
    <row r="8" spans="1:6" ht="110.25">
      <c r="A8" s="3" t="s">
        <v>90</v>
      </c>
      <c r="B8" s="3" t="s">
        <v>91</v>
      </c>
      <c r="C8" s="4">
        <v>54.64</v>
      </c>
      <c r="D8" s="18" t="s">
        <v>13</v>
      </c>
      <c r="E8" s="3">
        <v>1149.1199999999999</v>
      </c>
      <c r="F8" s="5">
        <f>ROUND(C8*E8,0)</f>
        <v>62788</v>
      </c>
    </row>
    <row r="9" spans="1:6" ht="141.75">
      <c r="A9" s="3" t="s">
        <v>75</v>
      </c>
      <c r="B9" s="3" t="s">
        <v>12</v>
      </c>
      <c r="C9" s="5">
        <v>65.239999999999995</v>
      </c>
      <c r="D9" s="3" t="s">
        <v>13</v>
      </c>
      <c r="E9" s="5">
        <v>5829</v>
      </c>
      <c r="F9" s="5">
        <f>C9*E9</f>
        <v>380283.95999999996</v>
      </c>
    </row>
    <row r="10" spans="1:6" ht="15.75">
      <c r="A10" s="3">
        <v>6</v>
      </c>
      <c r="B10" s="3" t="s">
        <v>14</v>
      </c>
      <c r="C10" s="6"/>
      <c r="D10" s="6"/>
      <c r="E10" s="3"/>
      <c r="F10" s="4"/>
    </row>
    <row r="11" spans="1:6" ht="15.75">
      <c r="A11" s="7" t="s">
        <v>15</v>
      </c>
      <c r="B11" s="3" t="s">
        <v>16</v>
      </c>
      <c r="C11" s="5">
        <v>28.05</v>
      </c>
      <c r="D11" s="3" t="s">
        <v>13</v>
      </c>
      <c r="E11" s="3">
        <v>907.31</v>
      </c>
      <c r="F11" s="4">
        <f>C11*E11</f>
        <v>25450.0455</v>
      </c>
    </row>
    <row r="12" spans="1:6" ht="15.75">
      <c r="A12" s="3" t="s">
        <v>17</v>
      </c>
      <c r="B12" s="3" t="s">
        <v>105</v>
      </c>
      <c r="C12" s="5">
        <v>22.18</v>
      </c>
      <c r="D12" s="3" t="s">
        <v>13</v>
      </c>
      <c r="E12" s="3">
        <v>418.87</v>
      </c>
      <c r="F12" s="4">
        <f t="shared" ref="F12:F15" si="0">C12*E12</f>
        <v>9290.5365999999995</v>
      </c>
    </row>
    <row r="13" spans="1:6" ht="15.75">
      <c r="A13" s="3" t="s">
        <v>50</v>
      </c>
      <c r="B13" s="3" t="s">
        <v>94</v>
      </c>
      <c r="C13" s="5">
        <v>54.64</v>
      </c>
      <c r="D13" s="3" t="s">
        <v>13</v>
      </c>
      <c r="E13" s="3">
        <v>863.23</v>
      </c>
      <c r="F13" s="4">
        <f t="shared" si="0"/>
        <v>47166.887200000005</v>
      </c>
    </row>
    <row r="14" spans="1:6" ht="15.75">
      <c r="A14" s="3" t="s">
        <v>52</v>
      </c>
      <c r="B14" s="3" t="s">
        <v>18</v>
      </c>
      <c r="C14" s="5">
        <v>56.11</v>
      </c>
      <c r="D14" s="3" t="s">
        <v>13</v>
      </c>
      <c r="E14" s="3">
        <v>541.66999999999996</v>
      </c>
      <c r="F14" s="4">
        <f t="shared" si="0"/>
        <v>30393.103699999996</v>
      </c>
    </row>
    <row r="15" spans="1:6" ht="15.75">
      <c r="A15" s="3" t="s">
        <v>54</v>
      </c>
      <c r="B15" s="3" t="s">
        <v>95</v>
      </c>
      <c r="C15" s="5">
        <v>87.24</v>
      </c>
      <c r="D15" s="3" t="s">
        <v>13</v>
      </c>
      <c r="E15" s="3">
        <v>177.16</v>
      </c>
      <c r="F15" s="4">
        <f t="shared" si="0"/>
        <v>15455.438399999999</v>
      </c>
    </row>
    <row r="16" spans="1:6" ht="15.75">
      <c r="A16" s="3"/>
      <c r="B16" s="3"/>
      <c r="C16" s="3"/>
      <c r="D16" s="3"/>
      <c r="E16" s="3" t="s">
        <v>19</v>
      </c>
      <c r="F16" s="8">
        <f>SUM(F5:F15)</f>
        <v>588385.93139999988</v>
      </c>
    </row>
    <row r="17" spans="1:7" ht="19.5" hidden="1" customHeight="1">
      <c r="A17" s="19"/>
      <c r="B17" s="19"/>
      <c r="C17" s="19"/>
      <c r="D17" s="19"/>
      <c r="E17" s="20" t="s">
        <v>96</v>
      </c>
      <c r="F17" s="4">
        <f>F16*12/100</f>
        <v>70606.311767999985</v>
      </c>
    </row>
    <row r="18" spans="1:7" ht="19.5" hidden="1" customHeight="1">
      <c r="A18" s="19"/>
      <c r="B18" s="19"/>
      <c r="C18" s="19"/>
      <c r="D18" s="19"/>
      <c r="E18" s="4"/>
      <c r="F18" s="4">
        <f>F17+F16</f>
        <v>658992.2431679999</v>
      </c>
    </row>
    <row r="19" spans="1:7" ht="19.5" hidden="1" customHeight="1">
      <c r="A19" s="19"/>
      <c r="B19" s="19"/>
      <c r="C19" s="19"/>
      <c r="D19" s="19"/>
      <c r="E19" s="20" t="s">
        <v>97</v>
      </c>
      <c r="F19" s="4">
        <f>F18*1/100</f>
        <v>6589.9224316799991</v>
      </c>
    </row>
    <row r="20" spans="1:7" ht="19.5" hidden="1" customHeight="1">
      <c r="A20" s="19"/>
      <c r="B20" s="19"/>
      <c r="C20" s="19"/>
      <c r="D20" s="19"/>
      <c r="E20" s="20" t="s">
        <v>98</v>
      </c>
      <c r="F20" s="4">
        <f>F19+F18</f>
        <v>665582.16559967992</v>
      </c>
    </row>
    <row r="21" spans="1:7" ht="19.5" customHeight="1">
      <c r="A21" s="19"/>
      <c r="B21" s="19"/>
      <c r="C21" s="19"/>
      <c r="D21" s="19"/>
      <c r="E21" s="21"/>
      <c r="F21" s="22"/>
    </row>
    <row r="22" spans="1:7" ht="21" customHeight="1">
      <c r="A22" s="11"/>
      <c r="B22" s="11"/>
      <c r="C22" s="11"/>
      <c r="D22" s="11"/>
      <c r="E22" s="11"/>
      <c r="F22" s="11"/>
    </row>
    <row r="23" spans="1:7" ht="50.25" customHeight="1">
      <c r="A23" s="11"/>
      <c r="B23" s="54" t="s">
        <v>100</v>
      </c>
      <c r="C23" s="54"/>
      <c r="D23" s="54"/>
      <c r="E23" s="54"/>
      <c r="F23" s="54"/>
      <c r="G23" s="12"/>
    </row>
  </sheetData>
  <mergeCells count="4">
    <mergeCell ref="A1:F1"/>
    <mergeCell ref="A2:F2"/>
    <mergeCell ref="A3:F3"/>
    <mergeCell ref="B23:F23"/>
  </mergeCells>
  <pageMargins left="0.7" right="0.7" top="0.75" bottom="0.75" header="0.3" footer="0.3"/>
</worksheet>
</file>

<file path=xl/worksheets/sheet40.xml><?xml version="1.0" encoding="utf-8"?>
<worksheet xmlns="http://schemas.openxmlformats.org/spreadsheetml/2006/main" xmlns:r="http://schemas.openxmlformats.org/officeDocument/2006/relationships">
  <sheetPr>
    <tabColor rgb="FFFF0000"/>
  </sheetPr>
  <dimension ref="A1:I23"/>
  <sheetViews>
    <sheetView workbookViewId="0">
      <selection activeCell="A3" sqref="A3:F3"/>
    </sheetView>
  </sheetViews>
  <sheetFormatPr defaultRowHeight="15"/>
  <cols>
    <col min="1" max="1" width="10.85546875" style="11" customWidth="1"/>
    <col min="2" max="2" width="54.7109375" style="11" customWidth="1"/>
    <col min="3" max="3" width="13" style="11" customWidth="1"/>
    <col min="4" max="4" width="10" style="11" customWidth="1"/>
    <col min="5" max="5" width="13.5703125" style="11" customWidth="1"/>
    <col min="6" max="6" width="19.85546875" style="11" customWidth="1"/>
    <col min="7" max="7" width="9.140625" style="38"/>
    <col min="8" max="8" width="9.5703125" style="38" bestFit="1" customWidth="1"/>
    <col min="9" max="9" width="9.140625" style="38"/>
    <col min="10" max="16384" width="9.140625" style="11"/>
  </cols>
  <sheetData>
    <row r="1" spans="1:9" ht="18.75">
      <c r="A1" s="50" t="s">
        <v>0</v>
      </c>
      <c r="B1" s="50"/>
      <c r="C1" s="50"/>
      <c r="D1" s="50"/>
      <c r="E1" s="50"/>
      <c r="F1" s="50"/>
    </row>
    <row r="2" spans="1:9" ht="18.75">
      <c r="A2" s="50" t="s">
        <v>1</v>
      </c>
      <c r="B2" s="50"/>
      <c r="C2" s="50"/>
      <c r="D2" s="50"/>
      <c r="E2" s="50"/>
      <c r="F2" s="50"/>
    </row>
    <row r="3" spans="1:9" ht="49.5" customHeight="1">
      <c r="A3" s="77" t="s">
        <v>148</v>
      </c>
      <c r="B3" s="77"/>
      <c r="C3" s="77"/>
      <c r="D3" s="77"/>
      <c r="E3" s="77"/>
      <c r="F3" s="77"/>
    </row>
    <row r="4" spans="1:9" ht="15.75">
      <c r="A4" s="4" t="s">
        <v>125</v>
      </c>
      <c r="B4" s="4" t="s">
        <v>126</v>
      </c>
      <c r="C4" s="4" t="s">
        <v>127</v>
      </c>
      <c r="D4" s="4" t="s">
        <v>6</v>
      </c>
      <c r="E4" s="4" t="s">
        <v>7</v>
      </c>
      <c r="F4" s="4" t="s">
        <v>8</v>
      </c>
    </row>
    <row r="5" spans="1:9" s="2" customFormat="1" ht="46.5" customHeight="1">
      <c r="A5" s="37">
        <v>1</v>
      </c>
      <c r="B5" s="5" t="s">
        <v>9</v>
      </c>
      <c r="C5" s="4">
        <v>4</v>
      </c>
      <c r="D5" s="4" t="s">
        <v>10</v>
      </c>
      <c r="E5" s="4">
        <v>261.12</v>
      </c>
      <c r="F5" s="4">
        <f>C5*E5</f>
        <v>1044.48</v>
      </c>
      <c r="G5" s="39"/>
      <c r="H5" s="39"/>
      <c r="I5" s="39"/>
    </row>
    <row r="6" spans="1:9" ht="46.5" customHeight="1">
      <c r="A6" s="5" t="s">
        <v>149</v>
      </c>
      <c r="B6" s="4" t="s">
        <v>87</v>
      </c>
      <c r="C6" s="4">
        <v>48.17</v>
      </c>
      <c r="D6" s="4" t="s">
        <v>13</v>
      </c>
      <c r="E6" s="4">
        <v>120.53</v>
      </c>
      <c r="F6" s="4">
        <f t="shared" ref="F6:F13" si="0">C6*E6</f>
        <v>5805.9301000000005</v>
      </c>
    </row>
    <row r="7" spans="1:9" s="1" customFormat="1" ht="110.25">
      <c r="A7" s="3" t="s">
        <v>88</v>
      </c>
      <c r="B7" s="3" t="s">
        <v>89</v>
      </c>
      <c r="C7" s="4">
        <v>10.79</v>
      </c>
      <c r="D7" s="18" t="s">
        <v>13</v>
      </c>
      <c r="E7" s="18">
        <v>223.35</v>
      </c>
      <c r="F7" s="4">
        <f>ROUND(C7*E7,0)</f>
        <v>2410</v>
      </c>
      <c r="G7" s="40"/>
      <c r="H7" s="40"/>
      <c r="I7" s="40"/>
    </row>
    <row r="8" spans="1:9" ht="110.25">
      <c r="A8" s="3" t="s">
        <v>150</v>
      </c>
      <c r="B8" s="3" t="s">
        <v>91</v>
      </c>
      <c r="C8" s="3">
        <v>24.98</v>
      </c>
      <c r="D8" s="3" t="s">
        <v>13</v>
      </c>
      <c r="E8" s="3">
        <v>1149.1199999999999</v>
      </c>
      <c r="F8" s="5">
        <f t="shared" si="0"/>
        <v>28705.017599999999</v>
      </c>
    </row>
    <row r="9" spans="1:9" ht="141.75">
      <c r="A9" s="3" t="s">
        <v>151</v>
      </c>
      <c r="B9" s="3" t="s">
        <v>12</v>
      </c>
      <c r="C9" s="3">
        <v>25.49</v>
      </c>
      <c r="D9" s="3" t="s">
        <v>13</v>
      </c>
      <c r="E9" s="3">
        <v>5829</v>
      </c>
      <c r="F9" s="3">
        <f t="shared" si="0"/>
        <v>148581.21</v>
      </c>
    </row>
    <row r="10" spans="1:9" ht="141.75">
      <c r="A10" s="3" t="s">
        <v>152</v>
      </c>
      <c r="B10" s="3" t="s">
        <v>36</v>
      </c>
      <c r="C10" s="3">
        <v>9.18</v>
      </c>
      <c r="D10" s="3" t="s">
        <v>13</v>
      </c>
      <c r="E10" s="3">
        <v>5829</v>
      </c>
      <c r="F10" s="3">
        <f t="shared" si="0"/>
        <v>53510.22</v>
      </c>
    </row>
    <row r="11" spans="1:9" ht="157.5">
      <c r="A11" s="3" t="s">
        <v>153</v>
      </c>
      <c r="B11" s="3" t="s">
        <v>154</v>
      </c>
      <c r="C11" s="3">
        <v>4.25</v>
      </c>
      <c r="D11" s="3" t="s">
        <v>13</v>
      </c>
      <c r="E11" s="3">
        <v>5489.86</v>
      </c>
      <c r="F11" s="5">
        <f t="shared" si="0"/>
        <v>23331.904999999999</v>
      </c>
    </row>
    <row r="12" spans="1:9" ht="141.75">
      <c r="A12" s="3" t="s">
        <v>155</v>
      </c>
      <c r="B12" s="3" t="s">
        <v>44</v>
      </c>
      <c r="C12" s="3">
        <v>0.81</v>
      </c>
      <c r="D12" s="3" t="s">
        <v>156</v>
      </c>
      <c r="E12" s="3">
        <v>65841.84</v>
      </c>
      <c r="F12" s="5">
        <f t="shared" si="0"/>
        <v>53331.890400000004</v>
      </c>
    </row>
    <row r="13" spans="1:9" ht="141.75">
      <c r="A13" s="3" t="s">
        <v>157</v>
      </c>
      <c r="B13" s="3" t="s">
        <v>44</v>
      </c>
      <c r="C13" s="3">
        <v>0.41</v>
      </c>
      <c r="D13" s="3" t="s">
        <v>156</v>
      </c>
      <c r="E13" s="3">
        <v>65841.84</v>
      </c>
      <c r="F13" s="5">
        <f t="shared" si="0"/>
        <v>26995.154399999996</v>
      </c>
    </row>
    <row r="14" spans="1:9" ht="15.75">
      <c r="A14" s="3">
        <v>10</v>
      </c>
      <c r="B14" s="3" t="s">
        <v>14</v>
      </c>
      <c r="C14" s="3"/>
      <c r="D14" s="3"/>
      <c r="E14" s="3"/>
      <c r="F14" s="3"/>
    </row>
    <row r="15" spans="1:9" ht="16.5">
      <c r="A15" s="3" t="s">
        <v>158</v>
      </c>
      <c r="B15" s="3" t="s">
        <v>142</v>
      </c>
      <c r="C15" s="3">
        <v>16.739999999999998</v>
      </c>
      <c r="D15" s="3" t="s">
        <v>143</v>
      </c>
      <c r="E15" s="3">
        <v>813.85</v>
      </c>
      <c r="F15" s="5">
        <f>C15*E15</f>
        <v>13623.848999999998</v>
      </c>
    </row>
    <row r="16" spans="1:9" ht="16.5">
      <c r="A16" s="3" t="s">
        <v>159</v>
      </c>
      <c r="B16" s="3" t="s">
        <v>160</v>
      </c>
      <c r="C16" s="3">
        <v>10.79</v>
      </c>
      <c r="D16" s="3" t="s">
        <v>143</v>
      </c>
      <c r="E16" s="3">
        <v>482.08</v>
      </c>
      <c r="F16" s="5">
        <f t="shared" ref="F16:F19" si="1">C16*E16</f>
        <v>5201.6431999999995</v>
      </c>
    </row>
    <row r="17" spans="1:9" ht="16.5">
      <c r="A17" s="3" t="s">
        <v>161</v>
      </c>
      <c r="B17" s="3" t="s">
        <v>162</v>
      </c>
      <c r="C17" s="3">
        <v>24.98</v>
      </c>
      <c r="D17" s="3" t="s">
        <v>143</v>
      </c>
      <c r="E17" s="3">
        <v>752.51</v>
      </c>
      <c r="F17" s="5">
        <f t="shared" si="1"/>
        <v>18797.699799999999</v>
      </c>
    </row>
    <row r="18" spans="1:9" ht="16.5">
      <c r="A18" s="3" t="s">
        <v>163</v>
      </c>
      <c r="B18" s="3" t="s">
        <v>145</v>
      </c>
      <c r="C18" s="3">
        <v>33.47</v>
      </c>
      <c r="D18" s="3" t="s">
        <v>143</v>
      </c>
      <c r="E18" s="3">
        <v>434.67</v>
      </c>
      <c r="F18" s="5">
        <f t="shared" si="1"/>
        <v>14548.4049</v>
      </c>
    </row>
    <row r="19" spans="1:9" ht="16.5">
      <c r="A19" s="3" t="s">
        <v>164</v>
      </c>
      <c r="B19" s="3" t="s">
        <v>146</v>
      </c>
      <c r="C19" s="3">
        <v>48.17</v>
      </c>
      <c r="D19" s="3" t="s">
        <v>143</v>
      </c>
      <c r="E19" s="3">
        <v>177.16</v>
      </c>
      <c r="F19" s="5">
        <f t="shared" si="1"/>
        <v>8533.7972000000009</v>
      </c>
    </row>
    <row r="20" spans="1:9" ht="15.75">
      <c r="A20" s="3"/>
      <c r="B20" s="3" t="s">
        <v>56</v>
      </c>
      <c r="C20" s="3"/>
      <c r="D20" s="3"/>
      <c r="E20" s="3"/>
      <c r="F20" s="5">
        <f>SUM(F5:F19)</f>
        <v>404421.20160000003</v>
      </c>
    </row>
    <row r="23" spans="1:9" s="1" customFormat="1" ht="50.25" customHeight="1">
      <c r="B23" s="54" t="s">
        <v>57</v>
      </c>
      <c r="C23" s="54"/>
      <c r="D23" s="54"/>
      <c r="E23" s="54"/>
      <c r="F23" s="54"/>
      <c r="G23" s="40"/>
      <c r="H23" s="41"/>
      <c r="I23" s="40"/>
    </row>
  </sheetData>
  <mergeCells count="4">
    <mergeCell ref="A1:F1"/>
    <mergeCell ref="A2:F2"/>
    <mergeCell ref="A3:F3"/>
    <mergeCell ref="B23:F23"/>
  </mergeCells>
  <pageMargins left="0.7" right="0.7" top="0.75" bottom="0.75" header="0.3" footer="0.3"/>
</worksheet>
</file>

<file path=xl/worksheets/sheet41.xml><?xml version="1.0" encoding="utf-8"?>
<worksheet xmlns="http://schemas.openxmlformats.org/spreadsheetml/2006/main" xmlns:r="http://schemas.openxmlformats.org/officeDocument/2006/relationships">
  <sheetPr>
    <tabColor rgb="FFFF0000"/>
  </sheetPr>
  <dimension ref="A1:H19"/>
  <sheetViews>
    <sheetView workbookViewId="0">
      <selection activeCell="A3" sqref="A3:F3"/>
    </sheetView>
  </sheetViews>
  <sheetFormatPr defaultRowHeight="15"/>
  <cols>
    <col min="1" max="1" width="8" style="11" customWidth="1"/>
    <col min="2" max="2" width="54.7109375" style="11" customWidth="1"/>
    <col min="3" max="3" width="7.85546875" style="11" customWidth="1"/>
    <col min="4" max="4" width="8.5703125" style="11" customWidth="1"/>
    <col min="5" max="5" width="10" style="11" customWidth="1"/>
    <col min="6" max="6" width="15" style="11" customWidth="1"/>
    <col min="7" max="7" width="9.140625" style="11"/>
    <col min="8" max="8" width="9.5703125" style="11" bestFit="1" customWidth="1"/>
    <col min="9" max="16384" width="9.140625" style="11"/>
  </cols>
  <sheetData>
    <row r="1" spans="1:6" ht="18.75">
      <c r="A1" s="50" t="s">
        <v>0</v>
      </c>
      <c r="B1" s="50"/>
      <c r="C1" s="50"/>
      <c r="D1" s="50"/>
      <c r="E1" s="50"/>
      <c r="F1" s="50"/>
    </row>
    <row r="2" spans="1:6" ht="18.75">
      <c r="A2" s="50" t="s">
        <v>1</v>
      </c>
      <c r="B2" s="50"/>
      <c r="C2" s="50"/>
      <c r="D2" s="50"/>
      <c r="E2" s="50"/>
      <c r="F2" s="50"/>
    </row>
    <row r="3" spans="1:6" ht="57" customHeight="1">
      <c r="A3" s="72" t="s">
        <v>134</v>
      </c>
      <c r="B3" s="72"/>
      <c r="C3" s="72"/>
      <c r="D3" s="72"/>
      <c r="E3" s="72"/>
      <c r="F3" s="72"/>
    </row>
    <row r="4" spans="1:6">
      <c r="A4" s="26" t="s">
        <v>125</v>
      </c>
      <c r="B4" s="26" t="s">
        <v>126</v>
      </c>
      <c r="C4" s="26" t="s">
        <v>127</v>
      </c>
      <c r="D4" s="26" t="s">
        <v>6</v>
      </c>
      <c r="E4" s="26" t="s">
        <v>7</v>
      </c>
      <c r="F4" s="26" t="s">
        <v>8</v>
      </c>
    </row>
    <row r="5" spans="1:6" ht="25.5">
      <c r="A5" s="2">
        <v>1</v>
      </c>
      <c r="B5" s="2" t="s">
        <v>9</v>
      </c>
      <c r="C5" s="27">
        <v>5</v>
      </c>
      <c r="D5" s="2" t="s">
        <v>10</v>
      </c>
      <c r="E5" s="2">
        <v>261.12</v>
      </c>
      <c r="F5" s="27">
        <f>C5*E5</f>
        <v>1305.5999999999999</v>
      </c>
    </row>
    <row r="6" spans="1:6" ht="121.5">
      <c r="A6" s="28" t="s">
        <v>135</v>
      </c>
      <c r="B6" s="28" t="s">
        <v>87</v>
      </c>
      <c r="C6" s="27">
        <v>67.97</v>
      </c>
      <c r="D6" s="29" t="s">
        <v>13</v>
      </c>
      <c r="E6" s="29">
        <v>120.53</v>
      </c>
      <c r="F6" s="30">
        <f t="shared" ref="F6:F10" si="0">C6*E6</f>
        <v>8192.4241000000002</v>
      </c>
    </row>
    <row r="7" spans="1:6" ht="76.5">
      <c r="A7" s="2">
        <v>3</v>
      </c>
      <c r="B7" s="2" t="s">
        <v>136</v>
      </c>
      <c r="C7" s="27">
        <v>7.22</v>
      </c>
      <c r="D7" s="2" t="s">
        <v>13</v>
      </c>
      <c r="E7" s="2">
        <v>351.48</v>
      </c>
      <c r="F7" s="30">
        <f t="shared" si="0"/>
        <v>2537.6856000000002</v>
      </c>
    </row>
    <row r="8" spans="1:6" ht="114.75">
      <c r="A8" s="2" t="s">
        <v>137</v>
      </c>
      <c r="B8" s="2" t="s">
        <v>138</v>
      </c>
      <c r="C8" s="27">
        <v>3.26</v>
      </c>
      <c r="D8" s="2" t="s">
        <v>13</v>
      </c>
      <c r="E8" s="2">
        <v>5358.83</v>
      </c>
      <c r="F8" s="30">
        <f t="shared" si="0"/>
        <v>17469.785799999998</v>
      </c>
    </row>
    <row r="9" spans="1:6" ht="38.25">
      <c r="A9" s="2" t="s">
        <v>139</v>
      </c>
      <c r="B9" s="2" t="s">
        <v>140</v>
      </c>
      <c r="C9" s="27"/>
      <c r="D9" s="2"/>
      <c r="E9" s="2"/>
      <c r="F9" s="30"/>
    </row>
    <row r="10" spans="1:6" ht="15.75">
      <c r="A10" s="2"/>
      <c r="B10" s="31" t="s">
        <v>141</v>
      </c>
      <c r="C10" s="27">
        <v>446.1</v>
      </c>
      <c r="D10" s="2" t="s">
        <v>115</v>
      </c>
      <c r="E10" s="2">
        <v>827.33</v>
      </c>
      <c r="F10" s="30">
        <f t="shared" si="0"/>
        <v>369071.91300000006</v>
      </c>
    </row>
    <row r="11" spans="1:6">
      <c r="A11" s="2">
        <v>6</v>
      </c>
      <c r="B11" s="32" t="s">
        <v>14</v>
      </c>
      <c r="C11" s="27"/>
      <c r="D11" s="2"/>
      <c r="E11" s="2"/>
      <c r="F11" s="27"/>
    </row>
    <row r="12" spans="1:6" ht="15.75">
      <c r="A12" s="33" t="s">
        <v>15</v>
      </c>
      <c r="B12" s="2" t="s">
        <v>142</v>
      </c>
      <c r="C12" s="27">
        <v>1.47</v>
      </c>
      <c r="D12" s="34" t="s">
        <v>143</v>
      </c>
      <c r="E12" s="35">
        <v>813.85</v>
      </c>
      <c r="F12" s="30">
        <f>C12*E12</f>
        <v>1196.3595</v>
      </c>
    </row>
    <row r="13" spans="1:6" ht="15.75">
      <c r="A13" s="2" t="s">
        <v>17</v>
      </c>
      <c r="B13" s="2" t="s">
        <v>144</v>
      </c>
      <c r="C13" s="27">
        <v>7.22</v>
      </c>
      <c r="D13" s="34" t="s">
        <v>143</v>
      </c>
      <c r="E13" s="35">
        <f>E14</f>
        <v>434.67</v>
      </c>
      <c r="F13" s="30">
        <f t="shared" ref="F13:F15" si="1">C13*E13</f>
        <v>3138.3173999999999</v>
      </c>
    </row>
    <row r="14" spans="1:6" ht="15.75">
      <c r="A14" s="2" t="s">
        <v>50</v>
      </c>
      <c r="B14" s="2" t="s">
        <v>145</v>
      </c>
      <c r="C14" s="27">
        <v>2.9340000000000002</v>
      </c>
      <c r="D14" s="34" t="s">
        <v>143</v>
      </c>
      <c r="E14" s="35">
        <v>434.67</v>
      </c>
      <c r="F14" s="30">
        <f t="shared" si="1"/>
        <v>1275.3217800000002</v>
      </c>
    </row>
    <row r="15" spans="1:6" ht="15.75">
      <c r="A15" s="2" t="s">
        <v>52</v>
      </c>
      <c r="B15" s="2" t="s">
        <v>146</v>
      </c>
      <c r="C15" s="27">
        <v>67.97</v>
      </c>
      <c r="D15" s="34" t="s">
        <v>143</v>
      </c>
      <c r="E15" s="36">
        <v>177.16</v>
      </c>
      <c r="F15" s="30">
        <f t="shared" si="1"/>
        <v>12041.565199999999</v>
      </c>
    </row>
    <row r="16" spans="1:6">
      <c r="A16" s="25"/>
      <c r="B16" s="73" t="s">
        <v>56</v>
      </c>
      <c r="C16" s="73"/>
      <c r="D16" s="73"/>
      <c r="E16" s="73"/>
      <c r="F16" s="30">
        <f>SUM(F5:F15)</f>
        <v>416228.97238000011</v>
      </c>
    </row>
    <row r="19" spans="2:8" s="1" customFormat="1" ht="50.25" customHeight="1">
      <c r="B19" s="54" t="s">
        <v>147</v>
      </c>
      <c r="C19" s="54"/>
      <c r="D19" s="54"/>
      <c r="E19" s="54"/>
      <c r="F19" s="54"/>
      <c r="H19" s="12"/>
    </row>
  </sheetData>
  <mergeCells count="5">
    <mergeCell ref="A1:F1"/>
    <mergeCell ref="A2:F2"/>
    <mergeCell ref="A3:F3"/>
    <mergeCell ref="B16:E16"/>
    <mergeCell ref="B19:F19"/>
  </mergeCells>
  <pageMargins left="0.7" right="0.7" top="0.75" bottom="0.75" header="0.3" footer="0.3"/>
</worksheet>
</file>

<file path=xl/worksheets/sheet42.xml><?xml version="1.0" encoding="utf-8"?>
<worksheet xmlns="http://schemas.openxmlformats.org/spreadsheetml/2006/main" xmlns:r="http://schemas.openxmlformats.org/officeDocument/2006/relationships">
  <sheetPr>
    <tabColor rgb="FFFF0000"/>
  </sheetPr>
  <dimension ref="A1:J19"/>
  <sheetViews>
    <sheetView topLeftCell="A10" workbookViewId="0">
      <selection activeCell="H16" sqref="H16"/>
    </sheetView>
  </sheetViews>
  <sheetFormatPr defaultRowHeight="15"/>
  <cols>
    <col min="1" max="1" width="8" style="1" customWidth="1"/>
    <col min="2" max="2" width="45.85546875" style="1" customWidth="1"/>
    <col min="3" max="4" width="12.28515625" style="1" hidden="1" customWidth="1"/>
    <col min="5" max="5" width="9.140625" style="1"/>
    <col min="6" max="7" width="10" style="1" customWidth="1"/>
    <col min="8" max="8" width="22.85546875" style="1" customWidth="1"/>
    <col min="9" max="9" width="9.140625" style="1"/>
    <col min="10" max="10" width="26.85546875" style="1" customWidth="1"/>
    <col min="11" max="16384" width="9.140625" style="1"/>
  </cols>
  <sheetData>
    <row r="1" spans="1:10" ht="18.75">
      <c r="A1" s="50" t="s">
        <v>0</v>
      </c>
      <c r="B1" s="50"/>
      <c r="C1" s="50"/>
      <c r="D1" s="50"/>
      <c r="E1" s="50"/>
      <c r="F1" s="50"/>
      <c r="G1" s="50"/>
      <c r="H1" s="50"/>
    </row>
    <row r="2" spans="1:10" ht="18.75">
      <c r="A2" s="78" t="s">
        <v>1</v>
      </c>
      <c r="B2" s="78"/>
      <c r="C2" s="78"/>
      <c r="D2" s="78"/>
      <c r="E2" s="78"/>
      <c r="F2" s="78"/>
      <c r="G2" s="78"/>
      <c r="H2" s="78"/>
    </row>
    <row r="3" spans="1:10" ht="57.75" customHeight="1">
      <c r="A3" s="72" t="s">
        <v>124</v>
      </c>
      <c r="B3" s="72"/>
      <c r="C3" s="72"/>
      <c r="D3" s="72"/>
      <c r="E3" s="72"/>
      <c r="F3" s="72"/>
      <c r="G3" s="72"/>
      <c r="H3" s="72"/>
    </row>
    <row r="4" spans="1:10">
      <c r="A4" s="23" t="s">
        <v>125</v>
      </c>
      <c r="B4" s="23" t="s">
        <v>126</v>
      </c>
      <c r="C4" s="23"/>
      <c r="D4" s="23"/>
      <c r="E4" s="23" t="s">
        <v>127</v>
      </c>
      <c r="F4" s="23" t="s">
        <v>6</v>
      </c>
      <c r="G4" s="23" t="s">
        <v>7</v>
      </c>
      <c r="H4" s="23" t="s">
        <v>8</v>
      </c>
    </row>
    <row r="5" spans="1:10" ht="45.75" customHeight="1">
      <c r="A5" s="16">
        <v>1</v>
      </c>
      <c r="B5" s="16" t="s">
        <v>71</v>
      </c>
      <c r="C5" s="16"/>
      <c r="D5" s="16"/>
      <c r="E5" s="16">
        <v>1</v>
      </c>
      <c r="F5" s="16" t="s">
        <v>10</v>
      </c>
      <c r="G5" s="16">
        <v>261.12</v>
      </c>
      <c r="H5" s="16">
        <f>E5*G5</f>
        <v>261.12</v>
      </c>
    </row>
    <row r="6" spans="1:10" ht="115.5" customHeight="1">
      <c r="A6" s="24" t="s">
        <v>72</v>
      </c>
      <c r="B6" s="16" t="s">
        <v>29</v>
      </c>
      <c r="C6" s="16"/>
      <c r="D6" s="16"/>
      <c r="E6" s="15">
        <v>67.989999999999995</v>
      </c>
      <c r="F6" s="16" t="s">
        <v>30</v>
      </c>
      <c r="G6" s="16">
        <v>120.53</v>
      </c>
      <c r="H6" s="17">
        <f t="shared" ref="H6:H9" si="0">G6*E6</f>
        <v>8194.8346999999994</v>
      </c>
    </row>
    <row r="7" spans="1:10" ht="115.5" customHeight="1">
      <c r="A7" s="24" t="s">
        <v>128</v>
      </c>
      <c r="B7" s="16" t="s">
        <v>129</v>
      </c>
      <c r="C7" s="16"/>
      <c r="D7" s="16"/>
      <c r="E7" s="15">
        <v>79.680000000000007</v>
      </c>
      <c r="F7" s="16" t="s">
        <v>30</v>
      </c>
      <c r="G7" s="16">
        <v>351.48</v>
      </c>
      <c r="H7" s="17">
        <f t="shared" si="0"/>
        <v>28005.926400000004</v>
      </c>
    </row>
    <row r="8" spans="1:10" ht="72.75" customHeight="1">
      <c r="A8" s="24" t="s">
        <v>74</v>
      </c>
      <c r="B8" s="16" t="s">
        <v>34</v>
      </c>
      <c r="C8" s="16"/>
      <c r="D8" s="16"/>
      <c r="E8" s="15">
        <v>49.55</v>
      </c>
      <c r="F8" s="16" t="s">
        <v>30</v>
      </c>
      <c r="G8" s="16">
        <v>1149.1199999999999</v>
      </c>
      <c r="H8" s="17">
        <f t="shared" si="0"/>
        <v>56938.895999999993</v>
      </c>
    </row>
    <row r="9" spans="1:10" ht="110.25" customHeight="1">
      <c r="A9" s="24" t="s">
        <v>130</v>
      </c>
      <c r="B9" s="16" t="s">
        <v>131</v>
      </c>
      <c r="C9" s="16"/>
      <c r="D9" s="16"/>
      <c r="E9" s="15">
        <v>50.98</v>
      </c>
      <c r="F9" s="16" t="s">
        <v>30</v>
      </c>
      <c r="G9" s="16">
        <v>5829</v>
      </c>
      <c r="H9" s="17">
        <f t="shared" si="0"/>
        <v>297162.42</v>
      </c>
    </row>
    <row r="10" spans="1:10" ht="18.75">
      <c r="A10" s="24">
        <v>6</v>
      </c>
      <c r="B10" s="14" t="s">
        <v>46</v>
      </c>
      <c r="C10" s="14"/>
      <c r="D10" s="14"/>
      <c r="E10" s="15"/>
      <c r="F10" s="16"/>
      <c r="G10" s="16"/>
      <c r="H10" s="17"/>
    </row>
    <row r="11" spans="1:10" ht="15.75">
      <c r="A11" s="24" t="s">
        <v>15</v>
      </c>
      <c r="B11" s="16" t="s">
        <v>119</v>
      </c>
      <c r="C11" s="16"/>
      <c r="D11" s="16"/>
      <c r="E11" s="15">
        <v>21.92</v>
      </c>
      <c r="F11" s="16" t="s">
        <v>48</v>
      </c>
      <c r="G11" s="16">
        <v>813.85</v>
      </c>
      <c r="H11" s="17">
        <f t="shared" ref="H11:H15" si="1">E11*G11</f>
        <v>17839.592000000001</v>
      </c>
    </row>
    <row r="12" spans="1:10" ht="27.75" customHeight="1">
      <c r="A12" s="24" t="s">
        <v>17</v>
      </c>
      <c r="B12" s="16" t="s">
        <v>132</v>
      </c>
      <c r="C12" s="16"/>
      <c r="D12" s="16"/>
      <c r="E12" s="15">
        <v>79.680000000000007</v>
      </c>
      <c r="F12" s="16" t="s">
        <v>48</v>
      </c>
      <c r="G12" s="16">
        <v>434.67</v>
      </c>
      <c r="H12" s="17">
        <f t="shared" si="1"/>
        <v>34634.505600000004</v>
      </c>
    </row>
    <row r="13" spans="1:10" ht="15.75">
      <c r="A13" s="24" t="s">
        <v>50</v>
      </c>
      <c r="B13" s="16" t="s">
        <v>121</v>
      </c>
      <c r="C13" s="16"/>
      <c r="D13" s="16"/>
      <c r="E13" s="15">
        <v>43.84</v>
      </c>
      <c r="F13" s="16" t="s">
        <v>48</v>
      </c>
      <c r="G13" s="16">
        <v>434.67</v>
      </c>
      <c r="H13" s="17">
        <f t="shared" si="1"/>
        <v>19055.932800000002</v>
      </c>
    </row>
    <row r="14" spans="1:10" ht="15.75">
      <c r="A14" s="25" t="s">
        <v>52</v>
      </c>
      <c r="B14" s="16" t="s">
        <v>122</v>
      </c>
      <c r="C14" s="16"/>
      <c r="D14" s="16"/>
      <c r="E14" s="15">
        <v>49.55</v>
      </c>
      <c r="F14" s="16" t="s">
        <v>48</v>
      </c>
      <c r="G14" s="16">
        <v>752.51</v>
      </c>
      <c r="H14" s="17">
        <f t="shared" si="1"/>
        <v>37286.870499999997</v>
      </c>
    </row>
    <row r="15" spans="1:10" ht="27.75" customHeight="1">
      <c r="A15" s="25" t="s">
        <v>54</v>
      </c>
      <c r="B15" s="16" t="s">
        <v>55</v>
      </c>
      <c r="C15" s="16"/>
      <c r="D15" s="16"/>
      <c r="E15" s="15">
        <v>67.989999999999995</v>
      </c>
      <c r="F15" s="16" t="s">
        <v>48</v>
      </c>
      <c r="G15" s="16">
        <v>177.16</v>
      </c>
      <c r="H15" s="17">
        <f t="shared" si="1"/>
        <v>12045.108399999999</v>
      </c>
      <c r="J15" s="12"/>
    </row>
    <row r="16" spans="1:10">
      <c r="A16" s="25"/>
      <c r="B16" s="73" t="s">
        <v>56</v>
      </c>
      <c r="C16" s="73"/>
      <c r="D16" s="73"/>
      <c r="E16" s="73"/>
      <c r="F16" s="73"/>
      <c r="G16" s="73"/>
      <c r="H16" s="17">
        <f>SUM(H5:H15)</f>
        <v>511425.20640000002</v>
      </c>
    </row>
    <row r="19" spans="2:10" ht="50.25" customHeight="1">
      <c r="B19" s="54" t="s">
        <v>133</v>
      </c>
      <c r="C19" s="54"/>
      <c r="D19" s="54"/>
      <c r="E19" s="54"/>
      <c r="F19" s="54"/>
      <c r="G19" s="54"/>
      <c r="H19" s="54"/>
      <c r="J19" s="12"/>
    </row>
  </sheetData>
  <mergeCells count="5">
    <mergeCell ref="A1:H1"/>
    <mergeCell ref="A2:H2"/>
    <mergeCell ref="A3:H3"/>
    <mergeCell ref="B16:G16"/>
    <mergeCell ref="B19:H19"/>
  </mergeCells>
  <pageMargins left="0.7" right="0.7" top="0.75" bottom="0.75" header="0.3" footer="0.3"/>
</worksheet>
</file>

<file path=xl/worksheets/sheet43.xml><?xml version="1.0" encoding="utf-8"?>
<worksheet xmlns="http://schemas.openxmlformats.org/spreadsheetml/2006/main" xmlns:r="http://schemas.openxmlformats.org/officeDocument/2006/relationships">
  <sheetPr>
    <tabColor rgb="FFFF0000"/>
  </sheetPr>
  <dimension ref="A1:G24"/>
  <sheetViews>
    <sheetView tabSelected="1" topLeftCell="A13" workbookViewId="0">
      <selection activeCell="F21" sqref="F21"/>
    </sheetView>
  </sheetViews>
  <sheetFormatPr defaultRowHeight="15"/>
  <cols>
    <col min="1" max="1" width="8" style="1" customWidth="1"/>
    <col min="2" max="2" width="48.7109375" style="1" customWidth="1"/>
    <col min="3" max="3" width="9.140625" style="1"/>
    <col min="4" max="4" width="10" style="1" customWidth="1"/>
    <col min="5" max="5" width="12" style="1" customWidth="1"/>
    <col min="6" max="6" width="22.85546875" style="1" customWidth="1"/>
    <col min="7" max="7" width="26.85546875" style="1" customWidth="1"/>
    <col min="8" max="16384" width="9.140625" style="1"/>
  </cols>
  <sheetData>
    <row r="1" spans="1:6" ht="18.75">
      <c r="A1" s="63" t="s">
        <v>0</v>
      </c>
      <c r="B1" s="64"/>
      <c r="C1" s="64"/>
      <c r="D1" s="64"/>
      <c r="E1" s="64"/>
      <c r="F1" s="65"/>
    </row>
    <row r="2" spans="1:6" ht="18.75">
      <c r="A2" s="63" t="s">
        <v>1</v>
      </c>
      <c r="B2" s="64"/>
      <c r="C2" s="64"/>
      <c r="D2" s="64"/>
      <c r="E2" s="64"/>
      <c r="F2" s="65"/>
    </row>
    <row r="3" spans="1:6" ht="59.25" customHeight="1">
      <c r="A3" s="66" t="s">
        <v>107</v>
      </c>
      <c r="B3" s="67"/>
      <c r="C3" s="67"/>
      <c r="D3" s="67"/>
      <c r="E3" s="67"/>
      <c r="F3" s="68"/>
    </row>
    <row r="4" spans="1:6" ht="32.25" customHeight="1">
      <c r="A4" s="2" t="s">
        <v>3</v>
      </c>
      <c r="B4" s="2" t="s">
        <v>4</v>
      </c>
      <c r="C4" s="2" t="s">
        <v>5</v>
      </c>
      <c r="D4" s="2" t="s">
        <v>6</v>
      </c>
      <c r="E4" s="2" t="s">
        <v>7</v>
      </c>
      <c r="F4" s="2" t="s">
        <v>8</v>
      </c>
    </row>
    <row r="5" spans="1:6" ht="25.5">
      <c r="A5" s="2">
        <v>1</v>
      </c>
      <c r="B5" s="2" t="s">
        <v>71</v>
      </c>
      <c r="C5" s="2">
        <v>2</v>
      </c>
      <c r="D5" s="2" t="s">
        <v>10</v>
      </c>
      <c r="E5" s="2">
        <v>261.12</v>
      </c>
      <c r="F5" s="2">
        <f>C5*E5</f>
        <v>522.24</v>
      </c>
    </row>
    <row r="6" spans="1:6" ht="51">
      <c r="A6" s="2" t="s">
        <v>108</v>
      </c>
      <c r="B6" s="2" t="s">
        <v>109</v>
      </c>
      <c r="C6" s="2">
        <v>1.36</v>
      </c>
      <c r="D6" s="2" t="s">
        <v>13</v>
      </c>
      <c r="E6" s="2">
        <v>390.16</v>
      </c>
      <c r="F6" s="2">
        <f>ROUND(C6*E6,0)</f>
        <v>531</v>
      </c>
    </row>
    <row r="7" spans="1:6" ht="127.5">
      <c r="A7" s="2" t="s">
        <v>60</v>
      </c>
      <c r="B7" s="2" t="s">
        <v>29</v>
      </c>
      <c r="C7" s="2">
        <v>46.45</v>
      </c>
      <c r="D7" s="2" t="s">
        <v>30</v>
      </c>
      <c r="E7" s="2">
        <v>120.53</v>
      </c>
      <c r="F7" s="13">
        <f t="shared" ref="F7:F12" si="0">E7*C7</f>
        <v>5598.6185000000005</v>
      </c>
    </row>
    <row r="8" spans="1:6" ht="102">
      <c r="A8" s="2" t="s">
        <v>61</v>
      </c>
      <c r="B8" s="2" t="s">
        <v>32</v>
      </c>
      <c r="C8" s="2">
        <v>2.9</v>
      </c>
      <c r="D8" s="2" t="s">
        <v>30</v>
      </c>
      <c r="E8" s="2">
        <v>223.35</v>
      </c>
      <c r="F8" s="13">
        <f t="shared" si="0"/>
        <v>647.71499999999992</v>
      </c>
    </row>
    <row r="9" spans="1:6" ht="76.5">
      <c r="A9" s="2" t="s">
        <v>62</v>
      </c>
      <c r="B9" s="2" t="s">
        <v>34</v>
      </c>
      <c r="C9" s="2">
        <v>7.74</v>
      </c>
      <c r="D9" s="2" t="s">
        <v>30</v>
      </c>
      <c r="E9" s="2">
        <v>1149.1199999999999</v>
      </c>
      <c r="F9" s="13">
        <f t="shared" si="0"/>
        <v>8894.1887999999999</v>
      </c>
    </row>
    <row r="10" spans="1:6" customFormat="1" ht="114.75">
      <c r="A10" s="2" t="s">
        <v>110</v>
      </c>
      <c r="B10" s="2" t="s">
        <v>76</v>
      </c>
      <c r="C10" s="2">
        <v>10.85</v>
      </c>
      <c r="D10" s="2" t="s">
        <v>48</v>
      </c>
      <c r="E10" s="2">
        <v>5829</v>
      </c>
      <c r="F10" s="2">
        <f t="shared" si="0"/>
        <v>63244.65</v>
      </c>
    </row>
    <row r="11" spans="1:6" ht="102">
      <c r="A11" s="2" t="s">
        <v>111</v>
      </c>
      <c r="B11" s="2" t="s">
        <v>112</v>
      </c>
      <c r="C11" s="2">
        <v>44.87</v>
      </c>
      <c r="D11" s="2" t="s">
        <v>13</v>
      </c>
      <c r="E11" s="2">
        <v>2502.14</v>
      </c>
      <c r="F11" s="13">
        <f t="shared" si="0"/>
        <v>112271.02179999999</v>
      </c>
    </row>
    <row r="12" spans="1:6" ht="76.5">
      <c r="A12" s="2" t="s">
        <v>113</v>
      </c>
      <c r="B12" s="2" t="s">
        <v>114</v>
      </c>
      <c r="C12" s="2">
        <v>68.56</v>
      </c>
      <c r="D12" s="2" t="s">
        <v>115</v>
      </c>
      <c r="E12" s="2">
        <v>245.79</v>
      </c>
      <c r="F12" s="13">
        <f t="shared" si="0"/>
        <v>16851.362400000002</v>
      </c>
    </row>
    <row r="13" spans="1:6" ht="38.25">
      <c r="A13" s="2" t="s">
        <v>116</v>
      </c>
      <c r="B13" s="2" t="s">
        <v>42</v>
      </c>
      <c r="C13" s="2">
        <v>7.26</v>
      </c>
      <c r="D13" s="2" t="s">
        <v>13</v>
      </c>
      <c r="E13" s="2">
        <v>5489.86</v>
      </c>
      <c r="F13" s="2">
        <f t="shared" ref="F13:F14" si="1">ROUND(C13*E13,0)</f>
        <v>39856</v>
      </c>
    </row>
    <row r="14" spans="1:6" ht="114.75">
      <c r="A14" s="2" t="s">
        <v>117</v>
      </c>
      <c r="B14" s="2" t="s">
        <v>118</v>
      </c>
      <c r="C14" s="2">
        <v>1.1599999999999999</v>
      </c>
      <c r="D14" s="2" t="s">
        <v>45</v>
      </c>
      <c r="E14" s="2">
        <v>63762.52</v>
      </c>
      <c r="F14" s="2">
        <f t="shared" si="1"/>
        <v>73965</v>
      </c>
    </row>
    <row r="15" spans="1:6">
      <c r="A15" s="2">
        <v>11</v>
      </c>
      <c r="B15" s="2" t="s">
        <v>46</v>
      </c>
      <c r="C15" s="2"/>
      <c r="D15" s="2"/>
      <c r="E15" s="2"/>
      <c r="F15" s="2"/>
    </row>
    <row r="16" spans="1:6" ht="15.75">
      <c r="A16" s="2" t="s">
        <v>15</v>
      </c>
      <c r="B16" s="2" t="s">
        <v>119</v>
      </c>
      <c r="C16" s="2">
        <v>26.79</v>
      </c>
      <c r="D16" s="2" t="s">
        <v>48</v>
      </c>
      <c r="E16" s="2">
        <v>813.85</v>
      </c>
      <c r="F16" s="13">
        <f t="shared" ref="F16:F20" si="2">C16*E16</f>
        <v>21803.041499999999</v>
      </c>
    </row>
    <row r="17" spans="1:7" ht="27.75" customHeight="1">
      <c r="A17" s="2" t="s">
        <v>17</v>
      </c>
      <c r="B17" s="2" t="s">
        <v>120</v>
      </c>
      <c r="C17" s="2">
        <v>2.9</v>
      </c>
      <c r="D17" s="2" t="s">
        <v>48</v>
      </c>
      <c r="E17" s="2">
        <v>482.08</v>
      </c>
      <c r="F17" s="2">
        <f t="shared" si="2"/>
        <v>1398.0319999999999</v>
      </c>
    </row>
    <row r="18" spans="1:7" ht="15.75">
      <c r="A18" s="2" t="s">
        <v>50</v>
      </c>
      <c r="B18" s="2" t="s">
        <v>121</v>
      </c>
      <c r="C18" s="2">
        <v>15.57</v>
      </c>
      <c r="D18" s="2" t="s">
        <v>48</v>
      </c>
      <c r="E18" s="2">
        <v>434.67</v>
      </c>
      <c r="F18" s="13">
        <f t="shared" si="2"/>
        <v>6767.8119000000006</v>
      </c>
    </row>
    <row r="19" spans="1:7" ht="15.75">
      <c r="A19" s="2" t="s">
        <v>52</v>
      </c>
      <c r="B19" s="2" t="s">
        <v>122</v>
      </c>
      <c r="C19" s="2">
        <v>52.61</v>
      </c>
      <c r="D19" s="2" t="s">
        <v>48</v>
      </c>
      <c r="E19" s="2">
        <v>752.51</v>
      </c>
      <c r="F19" s="13">
        <f t="shared" si="2"/>
        <v>39589.551099999997</v>
      </c>
    </row>
    <row r="20" spans="1:7" ht="27.75" customHeight="1">
      <c r="A20" s="2" t="s">
        <v>54</v>
      </c>
      <c r="B20" s="2" t="s">
        <v>55</v>
      </c>
      <c r="C20" s="2">
        <v>46.45</v>
      </c>
      <c r="D20" s="2" t="s">
        <v>48</v>
      </c>
      <c r="E20" s="2">
        <v>177.16</v>
      </c>
      <c r="F20" s="13">
        <f t="shared" si="2"/>
        <v>8229.0820000000003</v>
      </c>
      <c r="G20" s="12"/>
    </row>
    <row r="21" spans="1:7">
      <c r="A21" s="2"/>
      <c r="B21" s="2" t="s">
        <v>56</v>
      </c>
      <c r="C21" s="2"/>
      <c r="D21" s="2"/>
      <c r="E21" s="2"/>
      <c r="F21" s="13">
        <f>SUM(F5:F20)</f>
        <v>400169.31499999994</v>
      </c>
    </row>
    <row r="24" spans="1:7" ht="50.25" customHeight="1">
      <c r="B24" s="54" t="s">
        <v>123</v>
      </c>
      <c r="C24" s="54"/>
      <c r="D24" s="54"/>
      <c r="E24" s="54"/>
      <c r="F24" s="54"/>
      <c r="G24" s="12"/>
    </row>
  </sheetData>
  <mergeCells count="4">
    <mergeCell ref="A1:F1"/>
    <mergeCell ref="A2:F2"/>
    <mergeCell ref="A3:F3"/>
    <mergeCell ref="B24:F24"/>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FF0000"/>
  </sheetPr>
  <dimension ref="A1:G23"/>
  <sheetViews>
    <sheetView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50" t="s">
        <v>0</v>
      </c>
      <c r="B1" s="50"/>
      <c r="C1" s="50"/>
      <c r="D1" s="50"/>
      <c r="E1" s="50"/>
      <c r="F1" s="50"/>
    </row>
    <row r="2" spans="1:6" ht="18.75">
      <c r="A2" s="50" t="s">
        <v>1</v>
      </c>
      <c r="B2" s="50"/>
      <c r="C2" s="50"/>
      <c r="D2" s="50"/>
      <c r="E2" s="50"/>
      <c r="F2" s="50"/>
    </row>
    <row r="3" spans="1:6" ht="58.5" customHeight="1">
      <c r="A3" s="55" t="s">
        <v>104</v>
      </c>
      <c r="B3" s="55"/>
      <c r="C3" s="55"/>
      <c r="D3" s="55"/>
      <c r="E3" s="55"/>
      <c r="F3" s="55"/>
    </row>
    <row r="4" spans="1:6">
      <c r="A4" s="2" t="s">
        <v>3</v>
      </c>
      <c r="B4" s="2" t="s">
        <v>4</v>
      </c>
      <c r="C4" s="2" t="s">
        <v>5</v>
      </c>
      <c r="D4" s="2" t="s">
        <v>6</v>
      </c>
      <c r="E4" s="2" t="s">
        <v>7</v>
      </c>
      <c r="F4" s="2" t="s">
        <v>8</v>
      </c>
    </row>
    <row r="5" spans="1:6" ht="45.75" customHeight="1">
      <c r="A5" s="3">
        <v>1</v>
      </c>
      <c r="B5" s="3" t="s">
        <v>71</v>
      </c>
      <c r="C5" s="3">
        <v>5</v>
      </c>
      <c r="D5" s="3" t="s">
        <v>10</v>
      </c>
      <c r="E5" s="3">
        <v>261.12</v>
      </c>
      <c r="F5" s="3">
        <f>C5*E5</f>
        <v>1305.5999999999999</v>
      </c>
    </row>
    <row r="6" spans="1:6" ht="189">
      <c r="A6" s="3" t="s">
        <v>86</v>
      </c>
      <c r="B6" s="3" t="s">
        <v>87</v>
      </c>
      <c r="C6" s="4">
        <v>17</v>
      </c>
      <c r="D6" s="18" t="s">
        <v>13</v>
      </c>
      <c r="E6" s="18">
        <v>120.53</v>
      </c>
      <c r="F6" s="4">
        <f>ROUND(C6*E6,0)</f>
        <v>2049</v>
      </c>
    </row>
    <row r="7" spans="1:6" ht="126">
      <c r="A7" s="3" t="s">
        <v>88</v>
      </c>
      <c r="B7" s="3" t="s">
        <v>89</v>
      </c>
      <c r="C7" s="4">
        <v>4.25</v>
      </c>
      <c r="D7" s="18" t="s">
        <v>13</v>
      </c>
      <c r="E7" s="18">
        <v>223.35</v>
      </c>
      <c r="F7" s="4">
        <f>ROUND(C7*E7,0)</f>
        <v>949</v>
      </c>
    </row>
    <row r="8" spans="1:6" ht="110.25">
      <c r="A8" s="3" t="s">
        <v>90</v>
      </c>
      <c r="B8" s="3" t="s">
        <v>91</v>
      </c>
      <c r="C8" s="4">
        <v>7.08</v>
      </c>
      <c r="D8" s="18" t="s">
        <v>13</v>
      </c>
      <c r="E8" s="3">
        <v>1149.1199999999999</v>
      </c>
      <c r="F8" s="5">
        <f>ROUND(C8*E8,0)</f>
        <v>8136</v>
      </c>
    </row>
    <row r="9" spans="1:6" ht="141.75">
      <c r="A9" s="3" t="s">
        <v>75</v>
      </c>
      <c r="B9" s="3" t="s">
        <v>12</v>
      </c>
      <c r="C9" s="5">
        <v>25.49</v>
      </c>
      <c r="D9" s="3" t="s">
        <v>13</v>
      </c>
      <c r="E9" s="5">
        <v>5829</v>
      </c>
      <c r="F9" s="5">
        <f>C9*E9</f>
        <v>148581.21</v>
      </c>
    </row>
    <row r="10" spans="1:6" ht="15.75">
      <c r="A10" s="3">
        <v>6</v>
      </c>
      <c r="B10" s="3" t="s">
        <v>14</v>
      </c>
      <c r="C10" s="6"/>
      <c r="D10" s="6"/>
      <c r="E10" s="3"/>
      <c r="F10" s="4"/>
    </row>
    <row r="11" spans="1:6" ht="15.75">
      <c r="A11" s="7" t="s">
        <v>15</v>
      </c>
      <c r="B11" s="3" t="s">
        <v>16</v>
      </c>
      <c r="C11" s="5">
        <v>10.96</v>
      </c>
      <c r="D11" s="3" t="s">
        <v>13</v>
      </c>
      <c r="E11" s="3">
        <v>907.31</v>
      </c>
      <c r="F11" s="4">
        <f>C11*E11</f>
        <v>9944.1175999999996</v>
      </c>
    </row>
    <row r="12" spans="1:6" ht="15.75">
      <c r="A12" s="3" t="s">
        <v>17</v>
      </c>
      <c r="B12" s="3" t="s">
        <v>105</v>
      </c>
      <c r="C12" s="5">
        <v>4.25</v>
      </c>
      <c r="D12" s="3" t="s">
        <v>13</v>
      </c>
      <c r="E12" s="3">
        <v>418.87</v>
      </c>
      <c r="F12" s="4">
        <f t="shared" ref="F12:F15" si="0">C12*E12</f>
        <v>1780.1975</v>
      </c>
    </row>
    <row r="13" spans="1:6" ht="15.75">
      <c r="A13" s="3" t="s">
        <v>50</v>
      </c>
      <c r="B13" s="3" t="s">
        <v>94</v>
      </c>
      <c r="C13" s="5">
        <v>7.08</v>
      </c>
      <c r="D13" s="3" t="s">
        <v>13</v>
      </c>
      <c r="E13" s="3">
        <v>863.23</v>
      </c>
      <c r="F13" s="4">
        <f t="shared" si="0"/>
        <v>6111.6684000000005</v>
      </c>
    </row>
    <row r="14" spans="1:6" ht="15.75">
      <c r="A14" s="3" t="s">
        <v>52</v>
      </c>
      <c r="B14" s="3" t="s">
        <v>18</v>
      </c>
      <c r="C14" s="5">
        <v>21.92</v>
      </c>
      <c r="D14" s="3" t="s">
        <v>13</v>
      </c>
      <c r="E14" s="3">
        <v>541.66999999999996</v>
      </c>
      <c r="F14" s="4">
        <f t="shared" si="0"/>
        <v>11873.4064</v>
      </c>
    </row>
    <row r="15" spans="1:6" ht="15.75">
      <c r="A15" s="3" t="s">
        <v>54</v>
      </c>
      <c r="B15" s="3" t="s">
        <v>95</v>
      </c>
      <c r="C15" s="5">
        <v>17</v>
      </c>
      <c r="D15" s="3" t="s">
        <v>13</v>
      </c>
      <c r="E15" s="3">
        <v>177.16</v>
      </c>
      <c r="F15" s="4">
        <f t="shared" si="0"/>
        <v>3011.72</v>
      </c>
    </row>
    <row r="16" spans="1:6" ht="15.75">
      <c r="A16" s="3"/>
      <c r="B16" s="3"/>
      <c r="C16" s="3"/>
      <c r="D16" s="3"/>
      <c r="E16" s="3" t="s">
        <v>19</v>
      </c>
      <c r="F16" s="8">
        <f>SUM(F5:F15)</f>
        <v>193741.91990000001</v>
      </c>
    </row>
    <row r="17" spans="1:7" ht="19.5" hidden="1" customHeight="1">
      <c r="A17" s="19"/>
      <c r="B17" s="19"/>
      <c r="C17" s="19"/>
      <c r="D17" s="19"/>
      <c r="E17" s="20" t="s">
        <v>96</v>
      </c>
      <c r="F17" s="4">
        <f>F16*12/100</f>
        <v>23249.030388000003</v>
      </c>
    </row>
    <row r="18" spans="1:7" ht="19.5" hidden="1" customHeight="1">
      <c r="A18" s="19"/>
      <c r="B18" s="19"/>
      <c r="C18" s="19"/>
      <c r="D18" s="19"/>
      <c r="E18" s="4"/>
      <c r="F18" s="4">
        <f>F17+F16</f>
        <v>216990.95028800002</v>
      </c>
    </row>
    <row r="19" spans="1:7" ht="19.5" hidden="1" customHeight="1">
      <c r="A19" s="19"/>
      <c r="B19" s="19"/>
      <c r="C19" s="19"/>
      <c r="D19" s="19"/>
      <c r="E19" s="20" t="s">
        <v>97</v>
      </c>
      <c r="F19" s="4">
        <f>F18*1/100</f>
        <v>2169.9095028800002</v>
      </c>
    </row>
    <row r="20" spans="1:7" ht="19.5" hidden="1" customHeight="1">
      <c r="A20" s="19"/>
      <c r="B20" s="19"/>
      <c r="C20" s="19"/>
      <c r="D20" s="19"/>
      <c r="E20" s="20" t="s">
        <v>98</v>
      </c>
      <c r="F20" s="4">
        <f>F19+F18</f>
        <v>219160.85979088003</v>
      </c>
    </row>
    <row r="21" spans="1:7" ht="19.5" customHeight="1">
      <c r="A21" s="19"/>
      <c r="B21" s="19"/>
      <c r="C21" s="19"/>
      <c r="D21" s="19"/>
      <c r="E21" s="21"/>
      <c r="F21" s="22"/>
    </row>
    <row r="22" spans="1:7" ht="21" customHeight="1">
      <c r="A22" s="11"/>
      <c r="B22" s="11"/>
      <c r="C22" s="11"/>
      <c r="D22" s="11"/>
      <c r="E22" s="11"/>
      <c r="F22" s="11"/>
    </row>
    <row r="23" spans="1:7" ht="50.25" customHeight="1">
      <c r="A23" s="11"/>
      <c r="B23" s="54" t="s">
        <v>100</v>
      </c>
      <c r="C23" s="54"/>
      <c r="D23" s="54"/>
      <c r="E23" s="54"/>
      <c r="F23" s="54"/>
      <c r="G23" s="12"/>
    </row>
  </sheetData>
  <mergeCells count="4">
    <mergeCell ref="A1:F1"/>
    <mergeCell ref="A2:F2"/>
    <mergeCell ref="A3:F3"/>
    <mergeCell ref="B23:F2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rgb="FFFF0000"/>
  </sheetPr>
  <dimension ref="A1:G23"/>
  <sheetViews>
    <sheetView topLeftCell="A13"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50" t="s">
        <v>0</v>
      </c>
      <c r="B1" s="50"/>
      <c r="C1" s="50"/>
      <c r="D1" s="50"/>
      <c r="E1" s="50"/>
      <c r="F1" s="50"/>
    </row>
    <row r="2" spans="1:6" ht="18.75">
      <c r="A2" s="50" t="s">
        <v>1</v>
      </c>
      <c r="B2" s="50"/>
      <c r="C2" s="50"/>
      <c r="D2" s="50"/>
      <c r="E2" s="50"/>
      <c r="F2" s="50"/>
    </row>
    <row r="3" spans="1:6" ht="58.5" customHeight="1">
      <c r="A3" s="55" t="s">
        <v>99</v>
      </c>
      <c r="B3" s="55"/>
      <c r="C3" s="55"/>
      <c r="D3" s="55"/>
      <c r="E3" s="55"/>
      <c r="F3" s="55"/>
    </row>
    <row r="4" spans="1:6">
      <c r="A4" s="2" t="s">
        <v>3</v>
      </c>
      <c r="B4" s="2" t="s">
        <v>4</v>
      </c>
      <c r="C4" s="2" t="s">
        <v>5</v>
      </c>
      <c r="D4" s="2" t="s">
        <v>6</v>
      </c>
      <c r="E4" s="2" t="s">
        <v>7</v>
      </c>
      <c r="F4" s="2" t="s">
        <v>8</v>
      </c>
    </row>
    <row r="5" spans="1:6" ht="45.75" customHeight="1">
      <c r="A5" s="3">
        <v>1</v>
      </c>
      <c r="B5" s="3" t="s">
        <v>71</v>
      </c>
      <c r="C5" s="3">
        <v>10</v>
      </c>
      <c r="D5" s="3" t="s">
        <v>10</v>
      </c>
      <c r="E5" s="3">
        <v>261.12</v>
      </c>
      <c r="F5" s="3">
        <f>C5*E5</f>
        <v>2611.1999999999998</v>
      </c>
    </row>
    <row r="6" spans="1:6" ht="189">
      <c r="A6" s="3" t="s">
        <v>86</v>
      </c>
      <c r="B6" s="3" t="s">
        <v>87</v>
      </c>
      <c r="C6" s="4">
        <v>47.67</v>
      </c>
      <c r="D6" s="18" t="s">
        <v>13</v>
      </c>
      <c r="E6" s="18">
        <v>120.53</v>
      </c>
      <c r="F6" s="4">
        <f>ROUND(C6*E6,0)</f>
        <v>5746</v>
      </c>
    </row>
    <row r="7" spans="1:6" ht="126">
      <c r="A7" s="3" t="s">
        <v>88</v>
      </c>
      <c r="B7" s="3" t="s">
        <v>89</v>
      </c>
      <c r="C7" s="4">
        <v>17.88</v>
      </c>
      <c r="D7" s="18" t="s">
        <v>13</v>
      </c>
      <c r="E7" s="18">
        <v>223.35</v>
      </c>
      <c r="F7" s="4">
        <f>ROUND(C7*E7,0)</f>
        <v>3993</v>
      </c>
    </row>
    <row r="8" spans="1:6" ht="110.25">
      <c r="A8" s="3" t="s">
        <v>90</v>
      </c>
      <c r="B8" s="3" t="s">
        <v>91</v>
      </c>
      <c r="C8" s="4">
        <v>29.79</v>
      </c>
      <c r="D8" s="18" t="s">
        <v>13</v>
      </c>
      <c r="E8" s="3">
        <v>1149.1199999999999</v>
      </c>
      <c r="F8" s="5">
        <f>ROUND(C8*E8,0)</f>
        <v>34232</v>
      </c>
    </row>
    <row r="9" spans="1:6" ht="141.75">
      <c r="A9" s="3" t="s">
        <v>75</v>
      </c>
      <c r="B9" s="3" t="s">
        <v>12</v>
      </c>
      <c r="C9" s="5">
        <v>123.21</v>
      </c>
      <c r="D9" s="3" t="s">
        <v>13</v>
      </c>
      <c r="E9" s="5">
        <v>5829</v>
      </c>
      <c r="F9" s="5">
        <f>C9*E9</f>
        <v>718191.09</v>
      </c>
    </row>
    <row r="10" spans="1:6" ht="15.75">
      <c r="A10" s="3">
        <v>6</v>
      </c>
      <c r="B10" s="3" t="s">
        <v>14</v>
      </c>
      <c r="C10" s="6"/>
      <c r="D10" s="6"/>
      <c r="E10" s="3"/>
      <c r="F10" s="4"/>
    </row>
    <row r="11" spans="1:6" ht="15.75">
      <c r="A11" s="7" t="s">
        <v>15</v>
      </c>
      <c r="B11" s="3" t="s">
        <v>92</v>
      </c>
      <c r="C11" s="5">
        <v>52.98</v>
      </c>
      <c r="D11" s="3" t="s">
        <v>13</v>
      </c>
      <c r="E11" s="3">
        <v>813.85</v>
      </c>
      <c r="F11" s="4">
        <f>C11*E11</f>
        <v>43117.773000000001</v>
      </c>
    </row>
    <row r="12" spans="1:6" ht="15.75">
      <c r="A12" s="3" t="s">
        <v>17</v>
      </c>
      <c r="B12" s="3" t="s">
        <v>93</v>
      </c>
      <c r="C12" s="5">
        <v>17.88</v>
      </c>
      <c r="D12" s="3" t="s">
        <v>13</v>
      </c>
      <c r="E12" s="3">
        <v>482.08</v>
      </c>
      <c r="F12" s="4">
        <f t="shared" ref="F12:F15" si="0">C12*E12</f>
        <v>8619.5903999999991</v>
      </c>
    </row>
    <row r="13" spans="1:6" ht="15.75">
      <c r="A13" s="3" t="s">
        <v>50</v>
      </c>
      <c r="B13" s="3" t="s">
        <v>94</v>
      </c>
      <c r="C13" s="5">
        <v>29.79</v>
      </c>
      <c r="D13" s="3" t="s">
        <v>13</v>
      </c>
      <c r="E13" s="3">
        <v>752.16</v>
      </c>
      <c r="F13" s="4">
        <f t="shared" si="0"/>
        <v>22406.846399999999</v>
      </c>
    </row>
    <row r="14" spans="1:6" ht="15.75">
      <c r="A14" s="3" t="s">
        <v>52</v>
      </c>
      <c r="B14" s="3" t="s">
        <v>18</v>
      </c>
      <c r="C14" s="5">
        <v>105.96</v>
      </c>
      <c r="D14" s="3" t="s">
        <v>13</v>
      </c>
      <c r="E14" s="3">
        <v>434.67</v>
      </c>
      <c r="F14" s="4">
        <f t="shared" si="0"/>
        <v>46057.633199999997</v>
      </c>
    </row>
    <row r="15" spans="1:6" ht="15.75">
      <c r="A15" s="3" t="s">
        <v>54</v>
      </c>
      <c r="B15" s="3" t="s">
        <v>95</v>
      </c>
      <c r="C15" s="5">
        <v>47.67</v>
      </c>
      <c r="D15" s="3" t="s">
        <v>13</v>
      </c>
      <c r="E15" s="3">
        <v>177.16</v>
      </c>
      <c r="F15" s="4">
        <f t="shared" si="0"/>
        <v>8445.217200000001</v>
      </c>
    </row>
    <row r="16" spans="1:6" ht="15.75">
      <c r="A16" s="3"/>
      <c r="B16" s="3"/>
      <c r="C16" s="3"/>
      <c r="D16" s="3"/>
      <c r="E16" s="3" t="s">
        <v>19</v>
      </c>
      <c r="F16" s="8">
        <f>SUM(F5:F15)</f>
        <v>893420.35019999999</v>
      </c>
    </row>
    <row r="17" spans="1:7" ht="19.5" hidden="1" customHeight="1">
      <c r="A17" s="19"/>
      <c r="B17" s="19"/>
      <c r="C17" s="19"/>
      <c r="D17" s="19"/>
      <c r="E17" s="20" t="s">
        <v>96</v>
      </c>
      <c r="F17" s="4">
        <f>F16*12/100</f>
        <v>107210.44202399999</v>
      </c>
    </row>
    <row r="18" spans="1:7" ht="19.5" hidden="1" customHeight="1">
      <c r="A18" s="19"/>
      <c r="B18" s="19"/>
      <c r="C18" s="19"/>
      <c r="D18" s="19"/>
      <c r="E18" s="4"/>
      <c r="F18" s="4">
        <f>F17+F16</f>
        <v>1000630.792224</v>
      </c>
    </row>
    <row r="19" spans="1:7" ht="19.5" hidden="1" customHeight="1">
      <c r="A19" s="19"/>
      <c r="B19" s="19"/>
      <c r="C19" s="19"/>
      <c r="D19" s="19"/>
      <c r="E19" s="20" t="s">
        <v>97</v>
      </c>
      <c r="F19" s="4">
        <f>F18*1/100</f>
        <v>10006.307922239999</v>
      </c>
    </row>
    <row r="20" spans="1:7" ht="19.5" hidden="1" customHeight="1">
      <c r="A20" s="19"/>
      <c r="B20" s="19"/>
      <c r="C20" s="19"/>
      <c r="D20" s="19"/>
      <c r="E20" s="20" t="s">
        <v>98</v>
      </c>
      <c r="F20" s="4">
        <f>F19+F18</f>
        <v>1010637.10014624</v>
      </c>
    </row>
    <row r="21" spans="1:7" ht="19.5" customHeight="1">
      <c r="A21" s="19"/>
      <c r="B21" s="19"/>
      <c r="C21" s="19"/>
      <c r="D21" s="19"/>
      <c r="E21" s="21"/>
      <c r="F21" s="22"/>
    </row>
    <row r="22" spans="1:7" ht="21" customHeight="1">
      <c r="A22" s="11"/>
      <c r="B22" s="11"/>
      <c r="C22" s="11"/>
      <c r="D22" s="11"/>
      <c r="E22" s="11"/>
      <c r="F22" s="11"/>
    </row>
    <row r="23" spans="1:7" ht="50.25" customHeight="1">
      <c r="A23" s="11"/>
      <c r="B23" s="54" t="s">
        <v>100</v>
      </c>
      <c r="C23" s="54"/>
      <c r="D23" s="54"/>
      <c r="E23" s="54"/>
      <c r="F23" s="54"/>
      <c r="G23" s="12"/>
    </row>
  </sheetData>
  <mergeCells count="4">
    <mergeCell ref="A1:F1"/>
    <mergeCell ref="A2:F2"/>
    <mergeCell ref="A3:F3"/>
    <mergeCell ref="B23:F23"/>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rgb="FFFF0000"/>
  </sheetPr>
  <dimension ref="A1:G23"/>
  <sheetViews>
    <sheetView topLeftCell="A10" workbookViewId="0">
      <selection activeCell="A3" sqref="A3:F3"/>
    </sheetView>
  </sheetViews>
  <sheetFormatPr defaultRowHeight="15"/>
  <cols>
    <col min="1" max="1" width="9.7109375" style="1" customWidth="1"/>
    <col min="2" max="2" width="52.7109375" style="1" customWidth="1"/>
    <col min="3" max="3" width="14.5703125" style="1" customWidth="1"/>
    <col min="4" max="4" width="7.5703125" style="1" customWidth="1"/>
    <col min="5" max="5" width="14.85546875" style="1" customWidth="1"/>
    <col min="6" max="6" width="17.42578125" style="1" customWidth="1"/>
    <col min="7" max="16384" width="9.140625" style="1"/>
  </cols>
  <sheetData>
    <row r="1" spans="1:6" ht="18.75">
      <c r="A1" s="50" t="s">
        <v>0</v>
      </c>
      <c r="B1" s="50"/>
      <c r="C1" s="50"/>
      <c r="D1" s="50"/>
      <c r="E1" s="50"/>
      <c r="F1" s="50"/>
    </row>
    <row r="2" spans="1:6" ht="18.75">
      <c r="A2" s="50" t="s">
        <v>1</v>
      </c>
      <c r="B2" s="50"/>
      <c r="C2" s="50"/>
      <c r="D2" s="50"/>
      <c r="E2" s="50"/>
      <c r="F2" s="50"/>
    </row>
    <row r="3" spans="1:6" ht="58.5" customHeight="1">
      <c r="A3" s="55" t="s">
        <v>85</v>
      </c>
      <c r="B3" s="55"/>
      <c r="C3" s="55"/>
      <c r="D3" s="55"/>
      <c r="E3" s="55"/>
      <c r="F3" s="55"/>
    </row>
    <row r="4" spans="1:6">
      <c r="A4" s="2" t="s">
        <v>3</v>
      </c>
      <c r="B4" s="2" t="s">
        <v>4</v>
      </c>
      <c r="C4" s="2" t="s">
        <v>5</v>
      </c>
      <c r="D4" s="2" t="s">
        <v>6</v>
      </c>
      <c r="E4" s="2" t="s">
        <v>7</v>
      </c>
      <c r="F4" s="2" t="s">
        <v>8</v>
      </c>
    </row>
    <row r="5" spans="1:6" ht="45.75" customHeight="1">
      <c r="A5" s="3">
        <v>1</v>
      </c>
      <c r="B5" s="3" t="s">
        <v>71</v>
      </c>
      <c r="C5" s="3">
        <v>3</v>
      </c>
      <c r="D5" s="3" t="s">
        <v>10</v>
      </c>
      <c r="E5" s="3">
        <v>261.12</v>
      </c>
      <c r="F5" s="3">
        <f>C5*E5</f>
        <v>783.36</v>
      </c>
    </row>
    <row r="6" spans="1:6" ht="189">
      <c r="A6" s="3" t="s">
        <v>86</v>
      </c>
      <c r="B6" s="3" t="s">
        <v>87</v>
      </c>
      <c r="C6" s="4">
        <v>68.260000000000005</v>
      </c>
      <c r="D6" s="18" t="s">
        <v>13</v>
      </c>
      <c r="E6" s="18">
        <v>120.53</v>
      </c>
      <c r="F6" s="4">
        <f>ROUND(C6*E6,0)</f>
        <v>8227</v>
      </c>
    </row>
    <row r="7" spans="1:6" ht="126">
      <c r="A7" s="3" t="s">
        <v>88</v>
      </c>
      <c r="B7" s="3" t="s">
        <v>89</v>
      </c>
      <c r="C7" s="4">
        <v>29.91</v>
      </c>
      <c r="D7" s="18" t="s">
        <v>13</v>
      </c>
      <c r="E7" s="18">
        <v>223.35</v>
      </c>
      <c r="F7" s="4">
        <f>ROUND(C7*E7,0)</f>
        <v>6680</v>
      </c>
    </row>
    <row r="8" spans="1:6" ht="110.25">
      <c r="A8" s="3" t="s">
        <v>90</v>
      </c>
      <c r="B8" s="3" t="s">
        <v>91</v>
      </c>
      <c r="C8" s="4">
        <v>49.85</v>
      </c>
      <c r="D8" s="18" t="s">
        <v>13</v>
      </c>
      <c r="E8" s="3">
        <v>1149.1199999999999</v>
      </c>
      <c r="F8" s="5">
        <f>ROUND(C8*E8,0)</f>
        <v>57284</v>
      </c>
    </row>
    <row r="9" spans="1:6" ht="141.75">
      <c r="A9" s="3" t="s">
        <v>75</v>
      </c>
      <c r="B9" s="3" t="s">
        <v>12</v>
      </c>
      <c r="C9" s="5">
        <v>46.01</v>
      </c>
      <c r="D9" s="3" t="s">
        <v>13</v>
      </c>
      <c r="E9" s="5">
        <v>5829</v>
      </c>
      <c r="F9" s="5">
        <f>C9*E9</f>
        <v>268192.28999999998</v>
      </c>
    </row>
    <row r="10" spans="1:6" ht="15.75">
      <c r="A10" s="3">
        <v>6</v>
      </c>
      <c r="B10" s="3" t="s">
        <v>14</v>
      </c>
      <c r="C10" s="6"/>
      <c r="D10" s="6"/>
      <c r="E10" s="3"/>
      <c r="F10" s="4"/>
    </row>
    <row r="11" spans="1:6" ht="15.75">
      <c r="A11" s="7" t="s">
        <v>15</v>
      </c>
      <c r="B11" s="3" t="s">
        <v>92</v>
      </c>
      <c r="C11" s="5">
        <v>19.79</v>
      </c>
      <c r="D11" s="3" t="s">
        <v>13</v>
      </c>
      <c r="E11" s="3">
        <v>813.85</v>
      </c>
      <c r="F11" s="4">
        <f>C11*E11</f>
        <v>16106.0915</v>
      </c>
    </row>
    <row r="12" spans="1:6" ht="15.75">
      <c r="A12" s="3" t="s">
        <v>17</v>
      </c>
      <c r="B12" s="3" t="s">
        <v>93</v>
      </c>
      <c r="C12" s="5">
        <v>29.91</v>
      </c>
      <c r="D12" s="3" t="s">
        <v>13</v>
      </c>
      <c r="E12" s="3">
        <v>482.08</v>
      </c>
      <c r="F12" s="4">
        <f t="shared" ref="F12:F15" si="0">C12*E12</f>
        <v>14419.0128</v>
      </c>
    </row>
    <row r="13" spans="1:6" ht="15.75">
      <c r="A13" s="3" t="s">
        <v>50</v>
      </c>
      <c r="B13" s="3" t="s">
        <v>94</v>
      </c>
      <c r="C13" s="5">
        <v>49.85</v>
      </c>
      <c r="D13" s="3" t="s">
        <v>13</v>
      </c>
      <c r="E13" s="3">
        <v>752.51</v>
      </c>
      <c r="F13" s="4">
        <f t="shared" si="0"/>
        <v>37512.623500000002</v>
      </c>
    </row>
    <row r="14" spans="1:6" ht="15.75">
      <c r="A14" s="3" t="s">
        <v>52</v>
      </c>
      <c r="B14" s="3" t="s">
        <v>18</v>
      </c>
      <c r="C14" s="5">
        <v>39.57</v>
      </c>
      <c r="D14" s="3" t="s">
        <v>13</v>
      </c>
      <c r="E14" s="3">
        <v>434.67</v>
      </c>
      <c r="F14" s="4">
        <f t="shared" si="0"/>
        <v>17199.891900000002</v>
      </c>
    </row>
    <row r="15" spans="1:6" ht="15.75">
      <c r="A15" s="3" t="s">
        <v>54</v>
      </c>
      <c r="B15" s="3" t="s">
        <v>95</v>
      </c>
      <c r="C15" s="5">
        <v>68.260000000000005</v>
      </c>
      <c r="D15" s="3" t="s">
        <v>13</v>
      </c>
      <c r="E15" s="3">
        <v>177.16</v>
      </c>
      <c r="F15" s="4">
        <f t="shared" si="0"/>
        <v>12092.9416</v>
      </c>
    </row>
    <row r="16" spans="1:6" ht="15.75">
      <c r="A16" s="3"/>
      <c r="B16" s="3"/>
      <c r="C16" s="3"/>
      <c r="D16" s="3"/>
      <c r="E16" s="3" t="s">
        <v>19</v>
      </c>
      <c r="F16" s="8">
        <f>SUM(F5:F15)</f>
        <v>438497.21129999997</v>
      </c>
    </row>
    <row r="17" spans="1:7" ht="19.5" hidden="1" customHeight="1">
      <c r="A17" s="19"/>
      <c r="B17" s="19"/>
      <c r="C17" s="19"/>
      <c r="D17" s="19"/>
      <c r="E17" s="20" t="s">
        <v>96</v>
      </c>
      <c r="F17" s="4">
        <f>F16*12/100</f>
        <v>52619.66535599999</v>
      </c>
    </row>
    <row r="18" spans="1:7" ht="19.5" hidden="1" customHeight="1">
      <c r="A18" s="19"/>
      <c r="B18" s="19"/>
      <c r="C18" s="19"/>
      <c r="D18" s="19"/>
      <c r="E18" s="4"/>
      <c r="F18" s="4">
        <f>F17+F16</f>
        <v>491116.87665599998</v>
      </c>
    </row>
    <row r="19" spans="1:7" ht="19.5" hidden="1" customHeight="1">
      <c r="A19" s="19"/>
      <c r="B19" s="19"/>
      <c r="C19" s="19"/>
      <c r="D19" s="19"/>
      <c r="E19" s="20" t="s">
        <v>97</v>
      </c>
      <c r="F19" s="4">
        <f>F18*1/100</f>
        <v>4911.1687665600002</v>
      </c>
    </row>
    <row r="20" spans="1:7" ht="19.5" hidden="1" customHeight="1">
      <c r="A20" s="19"/>
      <c r="B20" s="19"/>
      <c r="C20" s="19"/>
      <c r="D20" s="19"/>
      <c r="E20" s="20" t="s">
        <v>98</v>
      </c>
      <c r="F20" s="4">
        <f>F19+F18</f>
        <v>496028.04542255995</v>
      </c>
    </row>
    <row r="21" spans="1:7" ht="19.5" customHeight="1">
      <c r="A21" s="19"/>
      <c r="B21" s="19"/>
      <c r="C21" s="19"/>
      <c r="D21" s="19"/>
      <c r="E21" s="21"/>
      <c r="F21" s="22"/>
    </row>
    <row r="22" spans="1:7" ht="21" customHeight="1">
      <c r="A22" s="11"/>
      <c r="B22" s="11"/>
      <c r="C22" s="11"/>
      <c r="D22" s="11"/>
      <c r="E22" s="11"/>
      <c r="F22" s="11"/>
    </row>
    <row r="23" spans="1:7" ht="50.25" customHeight="1">
      <c r="A23" s="11"/>
      <c r="B23" s="54" t="s">
        <v>84</v>
      </c>
      <c r="C23" s="54"/>
      <c r="D23" s="54"/>
      <c r="E23" s="54"/>
      <c r="F23" s="54"/>
      <c r="G23" s="12"/>
    </row>
  </sheetData>
  <mergeCells count="4">
    <mergeCell ref="A1:F1"/>
    <mergeCell ref="A2:F2"/>
    <mergeCell ref="A3:F3"/>
    <mergeCell ref="B23:F23"/>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FF0000"/>
  </sheetPr>
  <dimension ref="A1:H19"/>
  <sheetViews>
    <sheetView workbookViewId="0">
      <selection sqref="A1:XFD1048576"/>
    </sheetView>
  </sheetViews>
  <sheetFormatPr defaultRowHeight="15"/>
  <cols>
    <col min="1" max="1" width="8" style="1" customWidth="1"/>
    <col min="2" max="2" width="54" style="1" customWidth="1"/>
    <col min="3" max="3" width="9.140625" style="1"/>
    <col min="4" max="4" width="10" style="1" customWidth="1"/>
    <col min="5" max="5" width="13.42578125" style="1" customWidth="1"/>
    <col min="6" max="6" width="22.85546875" style="1" customWidth="1"/>
    <col min="7" max="7" width="9.140625" style="1"/>
    <col min="8" max="8" width="9.5703125" style="1" bestFit="1" customWidth="1"/>
    <col min="9" max="16384" width="9.140625" style="1"/>
  </cols>
  <sheetData>
    <row r="1" spans="1:8" ht="18.75">
      <c r="A1" s="56" t="s">
        <v>0</v>
      </c>
      <c r="B1" s="57"/>
      <c r="C1" s="57"/>
      <c r="D1" s="57"/>
      <c r="E1" s="57"/>
      <c r="F1" s="57"/>
    </row>
    <row r="2" spans="1:8" ht="18.75">
      <c r="A2" s="58" t="s">
        <v>1</v>
      </c>
      <c r="B2" s="59"/>
      <c r="C2" s="59"/>
      <c r="D2" s="59"/>
      <c r="E2" s="59"/>
      <c r="F2" s="59"/>
    </row>
    <row r="3" spans="1:8" ht="29.25" customHeight="1">
      <c r="A3" s="60" t="s">
        <v>70</v>
      </c>
      <c r="B3" s="61"/>
      <c r="C3" s="61"/>
      <c r="D3" s="61"/>
      <c r="E3" s="61"/>
      <c r="F3" s="62"/>
    </row>
    <row r="4" spans="1:8">
      <c r="A4" s="2" t="s">
        <v>3</v>
      </c>
      <c r="B4" s="2" t="s">
        <v>4</v>
      </c>
      <c r="C4" s="2" t="s">
        <v>5</v>
      </c>
      <c r="D4" s="2" t="s">
        <v>6</v>
      </c>
      <c r="E4" s="2" t="s">
        <v>7</v>
      </c>
      <c r="F4" s="2" t="s">
        <v>8</v>
      </c>
    </row>
    <row r="5" spans="1:8" ht="45.75" customHeight="1">
      <c r="A5" s="3">
        <v>1</v>
      </c>
      <c r="B5" s="3" t="s">
        <v>71</v>
      </c>
      <c r="C5" s="5">
        <v>4</v>
      </c>
      <c r="D5" s="5" t="s">
        <v>10</v>
      </c>
      <c r="E5" s="5">
        <v>261.12</v>
      </c>
      <c r="F5" s="5">
        <f>C5*E5</f>
        <v>1044.48</v>
      </c>
    </row>
    <row r="6" spans="1:8" ht="173.25">
      <c r="A6" s="3" t="s">
        <v>72</v>
      </c>
      <c r="B6" s="3" t="s">
        <v>29</v>
      </c>
      <c r="C6" s="5">
        <v>36.11</v>
      </c>
      <c r="D6" s="5" t="s">
        <v>30</v>
      </c>
      <c r="E6" s="5">
        <v>120.53</v>
      </c>
      <c r="F6" s="5">
        <f t="shared" ref="F6:F8" si="0">E6*C6</f>
        <v>4352.3383000000003</v>
      </c>
    </row>
    <row r="7" spans="1:8" ht="126">
      <c r="A7" s="3" t="s">
        <v>73</v>
      </c>
      <c r="B7" s="3" t="s">
        <v>32</v>
      </c>
      <c r="C7" s="5">
        <v>4.01</v>
      </c>
      <c r="D7" s="5" t="s">
        <v>30</v>
      </c>
      <c r="E7" s="5">
        <v>223.35</v>
      </c>
      <c r="F7" s="5">
        <f t="shared" si="0"/>
        <v>895.63349999999991</v>
      </c>
    </row>
    <row r="8" spans="1:8" ht="110.25">
      <c r="A8" s="3" t="s">
        <v>74</v>
      </c>
      <c r="B8" s="3" t="s">
        <v>34</v>
      </c>
      <c r="C8" s="5">
        <v>20.03</v>
      </c>
      <c r="D8" s="5" t="s">
        <v>30</v>
      </c>
      <c r="E8" s="5">
        <v>1149.1199999999999</v>
      </c>
      <c r="F8" s="5">
        <f t="shared" si="0"/>
        <v>23016.873599999999</v>
      </c>
    </row>
    <row r="9" spans="1:8" ht="173.25">
      <c r="A9" s="3" t="s">
        <v>75</v>
      </c>
      <c r="B9" s="3" t="s">
        <v>76</v>
      </c>
      <c r="C9" s="5">
        <v>24.07</v>
      </c>
      <c r="D9" s="5" t="s">
        <v>13</v>
      </c>
      <c r="E9" s="5">
        <v>5829</v>
      </c>
      <c r="F9" s="5">
        <f>C9*E9</f>
        <v>140304.03</v>
      </c>
    </row>
    <row r="10" spans="1:8" ht="18.75">
      <c r="A10" s="3">
        <v>6</v>
      </c>
      <c r="B10" s="14" t="s">
        <v>46</v>
      </c>
      <c r="C10" s="15"/>
      <c r="D10" s="16"/>
      <c r="E10" s="16"/>
      <c r="F10" s="17"/>
    </row>
    <row r="11" spans="1:8" ht="16.5">
      <c r="A11" s="3" t="s">
        <v>77</v>
      </c>
      <c r="B11" s="3" t="s">
        <v>47</v>
      </c>
      <c r="C11" s="3">
        <v>10.33</v>
      </c>
      <c r="D11" s="3" t="s">
        <v>48</v>
      </c>
      <c r="E11" s="3">
        <v>907.31</v>
      </c>
      <c r="F11" s="3">
        <f t="shared" ref="F11:F14" si="1">E11*C11</f>
        <v>9372.5123000000003</v>
      </c>
    </row>
    <row r="12" spans="1:8" ht="27.75" customHeight="1">
      <c r="A12" s="3" t="s">
        <v>78</v>
      </c>
      <c r="B12" s="3" t="s">
        <v>79</v>
      </c>
      <c r="C12" s="3">
        <v>4.01</v>
      </c>
      <c r="D12" s="3" t="s">
        <v>48</v>
      </c>
      <c r="E12" s="3">
        <v>418.87</v>
      </c>
      <c r="F12" s="3">
        <f t="shared" si="1"/>
        <v>1679.6686999999999</v>
      </c>
    </row>
    <row r="13" spans="1:8" ht="16.5">
      <c r="A13" s="3" t="s">
        <v>80</v>
      </c>
      <c r="B13" s="3" t="s">
        <v>81</v>
      </c>
      <c r="C13" s="3">
        <v>20.65</v>
      </c>
      <c r="D13" s="3" t="s">
        <v>48</v>
      </c>
      <c r="E13" s="3">
        <v>541.66999999999996</v>
      </c>
      <c r="F13" s="3">
        <f t="shared" si="1"/>
        <v>11185.485499999999</v>
      </c>
    </row>
    <row r="14" spans="1:8" ht="16.5">
      <c r="A14" s="3" t="s">
        <v>82</v>
      </c>
      <c r="B14" s="3" t="s">
        <v>53</v>
      </c>
      <c r="C14" s="3">
        <v>20.03</v>
      </c>
      <c r="D14" s="3" t="s">
        <v>48</v>
      </c>
      <c r="E14" s="3">
        <v>863.23</v>
      </c>
      <c r="F14" s="3">
        <f t="shared" si="1"/>
        <v>17290.496900000002</v>
      </c>
    </row>
    <row r="15" spans="1:8" ht="27.75" customHeight="1">
      <c r="A15" s="3" t="s">
        <v>83</v>
      </c>
      <c r="B15" s="3" t="s">
        <v>55</v>
      </c>
      <c r="C15" s="3">
        <v>36.11</v>
      </c>
      <c r="D15" s="3" t="s">
        <v>48</v>
      </c>
      <c r="E15" s="3">
        <v>177.16</v>
      </c>
      <c r="F15" s="3">
        <f>C15*E15</f>
        <v>6397.2475999999997</v>
      </c>
      <c r="H15" s="12"/>
    </row>
    <row r="16" spans="1:8" ht="15.75">
      <c r="A16" s="3"/>
      <c r="B16" s="3" t="s">
        <v>56</v>
      </c>
      <c r="C16" s="3"/>
      <c r="D16" s="3"/>
      <c r="E16" s="3"/>
      <c r="F16" s="5">
        <f>SUM(F5:F15)</f>
        <v>215538.76640000002</v>
      </c>
    </row>
    <row r="19" spans="2:8" ht="50.25" customHeight="1">
      <c r="B19" s="54" t="s">
        <v>84</v>
      </c>
      <c r="C19" s="54"/>
      <c r="D19" s="54"/>
      <c r="E19" s="54"/>
      <c r="F19" s="54"/>
      <c r="H19" s="12"/>
    </row>
  </sheetData>
  <mergeCells count="4">
    <mergeCell ref="A1:F1"/>
    <mergeCell ref="A2:F2"/>
    <mergeCell ref="A3:F3"/>
    <mergeCell ref="B19:F19"/>
  </mergeCells>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rgb="FFFF0000"/>
  </sheetPr>
  <dimension ref="A1:I25"/>
  <sheetViews>
    <sheetView workbookViewId="0">
      <selection activeCell="A3" sqref="A3:H3"/>
    </sheetView>
  </sheetViews>
  <sheetFormatPr defaultRowHeight="15"/>
  <cols>
    <col min="1" max="1" width="8" style="1" customWidth="1"/>
    <col min="2" max="2" width="48.7109375" style="1" customWidth="1"/>
    <col min="3" max="4" width="8.42578125" style="1" customWidth="1"/>
    <col min="5" max="5" width="9.140625" style="1"/>
    <col min="6" max="6" width="10" style="1" customWidth="1"/>
    <col min="7" max="7" width="12" style="1" customWidth="1"/>
    <col min="8" max="8" width="22.85546875" style="1" customWidth="1"/>
    <col min="9" max="9" width="26.85546875" style="1" customWidth="1"/>
    <col min="10" max="16384" width="9.140625" style="1"/>
  </cols>
  <sheetData>
    <row r="1" spans="1:8" ht="18.75">
      <c r="A1" s="63" t="s">
        <v>0</v>
      </c>
      <c r="B1" s="64"/>
      <c r="C1" s="64"/>
      <c r="D1" s="64"/>
      <c r="E1" s="64"/>
      <c r="F1" s="64"/>
      <c r="G1" s="64"/>
      <c r="H1" s="65"/>
    </row>
    <row r="2" spans="1:8" ht="18.75">
      <c r="A2" s="63" t="s">
        <v>1</v>
      </c>
      <c r="B2" s="64"/>
      <c r="C2" s="64"/>
      <c r="D2" s="64"/>
      <c r="E2" s="64"/>
      <c r="F2" s="64"/>
      <c r="G2" s="64"/>
      <c r="H2" s="65"/>
    </row>
    <row r="3" spans="1:8" ht="59.25" customHeight="1">
      <c r="A3" s="69" t="s">
        <v>21</v>
      </c>
      <c r="B3" s="70"/>
      <c r="C3" s="70"/>
      <c r="D3" s="70"/>
      <c r="E3" s="70"/>
      <c r="F3" s="70"/>
      <c r="G3" s="70"/>
      <c r="H3" s="71"/>
    </row>
    <row r="4" spans="1:8" ht="32.25" customHeight="1">
      <c r="A4" s="2" t="s">
        <v>3</v>
      </c>
      <c r="B4" s="2" t="s">
        <v>4</v>
      </c>
      <c r="C4" s="2"/>
      <c r="D4" s="2"/>
      <c r="E4" s="2" t="s">
        <v>5</v>
      </c>
      <c r="F4" s="2" t="s">
        <v>6</v>
      </c>
      <c r="G4" s="2" t="s">
        <v>7</v>
      </c>
      <c r="H4" s="2" t="s">
        <v>8</v>
      </c>
    </row>
    <row r="5" spans="1:8" ht="51">
      <c r="A5" s="2" t="s">
        <v>22</v>
      </c>
      <c r="B5" s="2" t="s">
        <v>23</v>
      </c>
      <c r="C5" s="2"/>
      <c r="D5" s="2"/>
      <c r="E5" s="2">
        <v>4.84</v>
      </c>
      <c r="F5" s="2" t="s">
        <v>13</v>
      </c>
      <c r="G5" s="2">
        <v>688.52</v>
      </c>
      <c r="H5" s="2">
        <f t="shared" ref="H5:H7" si="0">ROUND(E5*G5,0)</f>
        <v>3332</v>
      </c>
    </row>
    <row r="6" spans="1:8" ht="63.75">
      <c r="A6" s="2" t="s">
        <v>24</v>
      </c>
      <c r="B6" s="2" t="s">
        <v>25</v>
      </c>
      <c r="C6" s="2"/>
      <c r="D6" s="2"/>
      <c r="E6" s="2">
        <v>0.64</v>
      </c>
      <c r="F6" s="2" t="s">
        <v>13</v>
      </c>
      <c r="G6" s="2">
        <v>1435.57</v>
      </c>
      <c r="H6" s="2">
        <f t="shared" si="0"/>
        <v>919</v>
      </c>
    </row>
    <row r="7" spans="1:8" ht="51">
      <c r="A7" s="2" t="s">
        <v>26</v>
      </c>
      <c r="B7" s="2" t="s">
        <v>27</v>
      </c>
      <c r="C7" s="2"/>
      <c r="D7" s="2"/>
      <c r="E7" s="2">
        <v>7.65</v>
      </c>
      <c r="F7" s="2" t="s">
        <v>13</v>
      </c>
      <c r="G7" s="2">
        <v>224</v>
      </c>
      <c r="H7" s="2">
        <f t="shared" si="0"/>
        <v>1714</v>
      </c>
    </row>
    <row r="8" spans="1:8" ht="127.5">
      <c r="A8" s="2" t="s">
        <v>28</v>
      </c>
      <c r="B8" s="2" t="s">
        <v>29</v>
      </c>
      <c r="C8" s="2"/>
      <c r="D8" s="2"/>
      <c r="E8" s="2">
        <v>63.03</v>
      </c>
      <c r="F8" s="2" t="s">
        <v>30</v>
      </c>
      <c r="G8" s="2">
        <v>120.53</v>
      </c>
      <c r="H8" s="13">
        <f t="shared" ref="H8:H10" si="1">G8*E8</f>
        <v>7597.0059000000001</v>
      </c>
    </row>
    <row r="9" spans="1:8" ht="102">
      <c r="A9" s="2" t="s">
        <v>31</v>
      </c>
      <c r="B9" s="2" t="s">
        <v>32</v>
      </c>
      <c r="C9" s="2"/>
      <c r="D9" s="2"/>
      <c r="E9" s="2">
        <v>5.91</v>
      </c>
      <c r="F9" s="2" t="s">
        <v>30</v>
      </c>
      <c r="G9" s="2">
        <v>223.35</v>
      </c>
      <c r="H9" s="13">
        <f t="shared" si="1"/>
        <v>1319.9984999999999</v>
      </c>
    </row>
    <row r="10" spans="1:8" ht="76.5">
      <c r="A10" s="2" t="s">
        <v>33</v>
      </c>
      <c r="B10" s="2" t="s">
        <v>34</v>
      </c>
      <c r="C10" s="2"/>
      <c r="D10" s="2"/>
      <c r="E10" s="2">
        <v>9.84</v>
      </c>
      <c r="F10" s="2" t="s">
        <v>30</v>
      </c>
      <c r="G10" s="2">
        <v>1149.1199999999999</v>
      </c>
      <c r="H10" s="13">
        <f t="shared" si="1"/>
        <v>11307.340799999998</v>
      </c>
    </row>
    <row r="11" spans="1:8" ht="114.75">
      <c r="A11" s="2" t="s">
        <v>35</v>
      </c>
      <c r="B11" s="2" t="s">
        <v>36</v>
      </c>
      <c r="C11" s="2"/>
      <c r="D11" s="2"/>
      <c r="E11" s="2">
        <v>27.63</v>
      </c>
      <c r="F11" s="2" t="s">
        <v>13</v>
      </c>
      <c r="G11" s="2">
        <v>5829</v>
      </c>
      <c r="H11" s="13">
        <f t="shared" ref="H11:H13" si="2">E11*G11</f>
        <v>161055.26999999999</v>
      </c>
    </row>
    <row r="12" spans="1:8" ht="114.75">
      <c r="A12" s="2" t="s">
        <v>37</v>
      </c>
      <c r="B12" s="2" t="s">
        <v>12</v>
      </c>
      <c r="C12" s="2"/>
      <c r="D12" s="2"/>
      <c r="E12" s="2">
        <v>38.74</v>
      </c>
      <c r="F12" s="2" t="s">
        <v>13</v>
      </c>
      <c r="G12" s="2">
        <v>5829</v>
      </c>
      <c r="H12" s="13">
        <f t="shared" si="2"/>
        <v>225815.46000000002</v>
      </c>
    </row>
    <row r="13" spans="1:8" ht="153">
      <c r="A13" s="2" t="s">
        <v>38</v>
      </c>
      <c r="B13" s="2" t="s">
        <v>39</v>
      </c>
      <c r="C13" s="2"/>
      <c r="D13" s="2"/>
      <c r="E13" s="2">
        <v>495</v>
      </c>
      <c r="F13" s="2" t="s">
        <v>40</v>
      </c>
      <c r="G13" s="2">
        <v>97.07</v>
      </c>
      <c r="H13" s="13">
        <f t="shared" si="2"/>
        <v>48049.649999999994</v>
      </c>
    </row>
    <row r="14" spans="1:8" ht="38.25">
      <c r="A14" s="2" t="s">
        <v>41</v>
      </c>
      <c r="B14" s="2" t="s">
        <v>42</v>
      </c>
      <c r="C14" s="2"/>
      <c r="D14" s="2"/>
      <c r="E14" s="2">
        <v>10.41</v>
      </c>
      <c r="F14" s="2" t="s">
        <v>13</v>
      </c>
      <c r="G14" s="2">
        <v>5489.86</v>
      </c>
      <c r="H14" s="13">
        <f t="shared" ref="H14:H15" si="3">ROUND(E14*G14,0)</f>
        <v>57149</v>
      </c>
    </row>
    <row r="15" spans="1:8" ht="102">
      <c r="A15" s="2" t="s">
        <v>43</v>
      </c>
      <c r="B15" s="2" t="s">
        <v>44</v>
      </c>
      <c r="C15" s="2"/>
      <c r="D15" s="2"/>
      <c r="E15" s="2">
        <v>3.04</v>
      </c>
      <c r="F15" s="2" t="s">
        <v>45</v>
      </c>
      <c r="G15" s="2">
        <v>65841.84</v>
      </c>
      <c r="H15" s="13">
        <f t="shared" si="3"/>
        <v>200159</v>
      </c>
    </row>
    <row r="16" spans="1:8">
      <c r="A16" s="2">
        <v>12</v>
      </c>
      <c r="B16" s="2" t="s">
        <v>46</v>
      </c>
      <c r="C16" s="2"/>
      <c r="D16" s="2"/>
      <c r="E16" s="2"/>
      <c r="F16" s="2"/>
      <c r="G16" s="2"/>
      <c r="H16" s="13"/>
    </row>
    <row r="17" spans="1:9" ht="15.75">
      <c r="A17" s="2" t="s">
        <v>15</v>
      </c>
      <c r="B17" s="2" t="s">
        <v>47</v>
      </c>
      <c r="C17" s="2">
        <v>16.36</v>
      </c>
      <c r="D17" s="2">
        <v>16.66</v>
      </c>
      <c r="E17" s="2">
        <f>C17+D17</f>
        <v>33.019999999999996</v>
      </c>
      <c r="F17" s="2" t="s">
        <v>48</v>
      </c>
      <c r="G17" s="2">
        <v>907.31</v>
      </c>
      <c r="H17" s="13">
        <f>E17*G17</f>
        <v>29959.376199999995</v>
      </c>
    </row>
    <row r="18" spans="1:9" ht="27.75" customHeight="1">
      <c r="A18" s="2" t="s">
        <v>17</v>
      </c>
      <c r="B18" s="2" t="s">
        <v>49</v>
      </c>
      <c r="C18" s="2"/>
      <c r="D18" s="2"/>
      <c r="E18" s="2">
        <v>5.91</v>
      </c>
      <c r="F18" s="2" t="s">
        <v>48</v>
      </c>
      <c r="G18" s="2">
        <v>403.07</v>
      </c>
      <c r="H18" s="13">
        <f t="shared" ref="H18:H21" si="4">E18*G18</f>
        <v>2382.1437000000001</v>
      </c>
    </row>
    <row r="19" spans="1:9" ht="15.75">
      <c r="A19" s="2" t="s">
        <v>50</v>
      </c>
      <c r="B19" s="2" t="s">
        <v>51</v>
      </c>
      <c r="C19" s="2">
        <v>32.71</v>
      </c>
      <c r="D19" s="2">
        <v>33.32</v>
      </c>
      <c r="E19" s="11">
        <f>C19+D19</f>
        <v>66.03</v>
      </c>
      <c r="F19" s="2" t="s">
        <v>48</v>
      </c>
      <c r="G19" s="2">
        <v>541.66999999999996</v>
      </c>
      <c r="H19" s="13">
        <f>E19*G19</f>
        <v>35766.470099999999</v>
      </c>
    </row>
    <row r="20" spans="1:9" ht="15.75">
      <c r="A20" s="2" t="s">
        <v>52</v>
      </c>
      <c r="B20" s="2" t="s">
        <v>53</v>
      </c>
      <c r="C20" s="2"/>
      <c r="D20" s="2"/>
      <c r="E20" s="2">
        <v>2.19</v>
      </c>
      <c r="F20" s="2" t="s">
        <v>48</v>
      </c>
      <c r="G20" s="2">
        <v>863.23</v>
      </c>
      <c r="H20" s="13">
        <f t="shared" si="4"/>
        <v>1890.4737</v>
      </c>
    </row>
    <row r="21" spans="1:9" ht="27.75" customHeight="1">
      <c r="A21" s="2" t="s">
        <v>54</v>
      </c>
      <c r="B21" s="2" t="s">
        <v>55</v>
      </c>
      <c r="C21" s="2"/>
      <c r="D21" s="2"/>
      <c r="E21" s="2">
        <v>63.03</v>
      </c>
      <c r="F21" s="2" t="s">
        <v>48</v>
      </c>
      <c r="G21" s="2">
        <v>177.16</v>
      </c>
      <c r="H21" s="13">
        <f t="shared" si="4"/>
        <v>11166.3948</v>
      </c>
      <c r="I21" s="12"/>
    </row>
    <row r="22" spans="1:9">
      <c r="A22" s="2"/>
      <c r="B22" s="2" t="s">
        <v>56</v>
      </c>
      <c r="C22" s="2"/>
      <c r="D22" s="2"/>
      <c r="E22" s="2"/>
      <c r="F22" s="2"/>
      <c r="G22" s="2"/>
      <c r="H22" s="13">
        <f>SUM(H5:H21)</f>
        <v>799582.58369999996</v>
      </c>
    </row>
    <row r="25" spans="1:9" ht="50.25" customHeight="1">
      <c r="B25" s="54" t="s">
        <v>57</v>
      </c>
      <c r="C25" s="54"/>
      <c r="D25" s="54"/>
      <c r="E25" s="54"/>
      <c r="F25" s="54"/>
      <c r="G25" s="54"/>
      <c r="H25" s="54"/>
      <c r="I25" s="12"/>
    </row>
  </sheetData>
  <mergeCells count="4">
    <mergeCell ref="A1:H1"/>
    <mergeCell ref="A2:H2"/>
    <mergeCell ref="A3:H3"/>
    <mergeCell ref="B25:H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2021-01-12T12:22:17Z</dcterms:created>
  <dcterms:modified xsi:type="dcterms:W3CDTF">2021-01-15T13:00:47Z</dcterms:modified>
</cp:coreProperties>
</file>