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24" activeTab="27"/>
  </bookViews>
  <sheets>
    <sheet name="Scheme No-01" sheetId="1" r:id="rId1"/>
    <sheet name="Scheme No-02" sheetId="2" r:id="rId2"/>
    <sheet name="Scheme No-03" sheetId="3" r:id="rId3"/>
    <sheet name="Scheme NO-04" sheetId="4" r:id="rId4"/>
    <sheet name="Scheme NO-05" sheetId="5" r:id="rId5"/>
    <sheet name="Scheme NO-06" sheetId="6" r:id="rId6"/>
    <sheet name="Scheme NO-07" sheetId="7" r:id="rId7"/>
    <sheet name="Scheme  No-08" sheetId="8" r:id="rId8"/>
    <sheet name="Scheme NO-9" sheetId="9" r:id="rId9"/>
    <sheet name="Scheme No-10" sheetId="10" r:id="rId10"/>
    <sheet name="Scheme NO -11" sheetId="11" r:id="rId11"/>
    <sheet name="Scheme No- 12" sheetId="12" r:id="rId12"/>
    <sheet name="Scheme No-13" sheetId="13" r:id="rId13"/>
    <sheet name="Scheme No-14" sheetId="14" r:id="rId14"/>
    <sheet name="Scheme NO-15" sheetId="15" r:id="rId15"/>
    <sheet name="Scheme NO-16" sheetId="16" r:id="rId16"/>
    <sheet name="Scheme NO-17" sheetId="17" r:id="rId17"/>
    <sheet name="Scheme NO-18" sheetId="18" r:id="rId18"/>
    <sheet name="Scheme NO-19" sheetId="19" r:id="rId19"/>
    <sheet name="Scheme NO-20" sheetId="20" r:id="rId20"/>
    <sheet name="Schme NO-21" sheetId="21" r:id="rId21"/>
    <sheet name="Scheme No-22" sheetId="22" r:id="rId22"/>
    <sheet name="Scheme NO-23" sheetId="23" r:id="rId23"/>
    <sheet name="Scheme No-24" sheetId="24" r:id="rId24"/>
    <sheet name="Scheme No-25" sheetId="25" r:id="rId25"/>
    <sheet name="Scheme NO-26" sheetId="26" r:id="rId26"/>
    <sheet name="Scheme NO-27" sheetId="27" r:id="rId27"/>
    <sheet name="Scheme No-28" sheetId="28" r:id="rId28"/>
  </sheets>
  <calcPr calcId="124519"/>
</workbook>
</file>

<file path=xl/calcChain.xml><?xml version="1.0" encoding="utf-8"?>
<calcChain xmlns="http://schemas.openxmlformats.org/spreadsheetml/2006/main">
  <c r="E20" i="22"/>
  <c r="H20" s="1"/>
  <c r="H19"/>
  <c r="E19"/>
  <c r="E18"/>
  <c r="H18" s="1"/>
  <c r="H17"/>
  <c r="E17"/>
  <c r="E16"/>
  <c r="H16" s="1"/>
  <c r="H14"/>
  <c r="E14"/>
  <c r="E13"/>
  <c r="H13" s="1"/>
  <c r="H12"/>
  <c r="E12"/>
  <c r="E11"/>
  <c r="H11" s="1"/>
  <c r="H10"/>
  <c r="E10"/>
  <c r="E9"/>
  <c r="H9" s="1"/>
  <c r="E8"/>
  <c r="H8" s="1"/>
  <c r="E7"/>
  <c r="H7" s="1"/>
  <c r="H6"/>
  <c r="E6"/>
  <c r="E5"/>
  <c r="H5" s="1"/>
  <c r="H14" i="7"/>
  <c r="H13"/>
  <c r="H12"/>
  <c r="H11"/>
  <c r="H10"/>
  <c r="H8"/>
  <c r="H7"/>
  <c r="H6"/>
  <c r="H15" s="1"/>
  <c r="H5"/>
  <c r="H21" i="22" l="1"/>
  <c r="F14" i="1"/>
  <c r="F13"/>
  <c r="F12"/>
  <c r="F11"/>
  <c r="F10"/>
  <c r="F8"/>
  <c r="F7"/>
  <c r="F6"/>
  <c r="F15" s="1"/>
  <c r="F5"/>
  <c r="H19" i="27" l="1"/>
  <c r="H18"/>
  <c r="H17"/>
  <c r="H16"/>
  <c r="H15"/>
  <c r="H13"/>
  <c r="H12"/>
  <c r="H11"/>
  <c r="H10"/>
  <c r="H9"/>
  <c r="H8"/>
  <c r="H7"/>
  <c r="H20" s="1"/>
  <c r="H6"/>
  <c r="H5"/>
  <c r="E17" i="9"/>
  <c r="H17" s="1"/>
  <c r="H16"/>
  <c r="E16"/>
  <c r="E15"/>
  <c r="H15" s="1"/>
  <c r="H14"/>
  <c r="E14"/>
  <c r="E13"/>
  <c r="H13" s="1"/>
  <c r="H11"/>
  <c r="E11"/>
  <c r="E10"/>
  <c r="H10" s="1"/>
  <c r="H9"/>
  <c r="E9"/>
  <c r="E8"/>
  <c r="H8" s="1"/>
  <c r="H7"/>
  <c r="E7"/>
  <c r="E6"/>
  <c r="H6" s="1"/>
  <c r="H5"/>
  <c r="E21" i="21"/>
  <c r="H21" s="1"/>
  <c r="H20"/>
  <c r="E20"/>
  <c r="E19"/>
  <c r="H19" s="1"/>
  <c r="H18"/>
  <c r="E18"/>
  <c r="E17"/>
  <c r="H17" s="1"/>
  <c r="H15"/>
  <c r="E15"/>
  <c r="E14"/>
  <c r="H14" s="1"/>
  <c r="H13"/>
  <c r="E13"/>
  <c r="E12"/>
  <c r="H12" s="1"/>
  <c r="H11"/>
  <c r="E11"/>
  <c r="E10"/>
  <c r="H10" s="1"/>
  <c r="H9"/>
  <c r="E9"/>
  <c r="E8"/>
  <c r="H8" s="1"/>
  <c r="H7"/>
  <c r="E7"/>
  <c r="E6"/>
  <c r="H6" s="1"/>
  <c r="H5"/>
  <c r="E5"/>
  <c r="H19" i="25"/>
  <c r="H18"/>
  <c r="H17"/>
  <c r="H16"/>
  <c r="H15"/>
  <c r="H13"/>
  <c r="H12"/>
  <c r="H11"/>
  <c r="H10"/>
  <c r="H9"/>
  <c r="H8"/>
  <c r="H7"/>
  <c r="H6"/>
  <c r="E5"/>
  <c r="H5" s="1"/>
  <c r="H20" s="1"/>
  <c r="H19" i="26"/>
  <c r="H18"/>
  <c r="H17"/>
  <c r="H16"/>
  <c r="H15"/>
  <c r="H13"/>
  <c r="H12"/>
  <c r="H11"/>
  <c r="H10"/>
  <c r="H9"/>
  <c r="H8"/>
  <c r="H7"/>
  <c r="H6"/>
  <c r="H5"/>
  <c r="H20" s="1"/>
  <c r="H18" i="9" l="1"/>
  <c r="H22" i="21"/>
  <c r="F10" i="23"/>
  <c r="F9"/>
  <c r="F8"/>
  <c r="F6"/>
  <c r="F11" s="1"/>
  <c r="F5"/>
  <c r="H14" i="12"/>
  <c r="H13"/>
  <c r="H12"/>
  <c r="H11"/>
  <c r="H10"/>
  <c r="H8"/>
  <c r="H7"/>
  <c r="H6"/>
  <c r="H15" s="1"/>
  <c r="H5"/>
  <c r="F10" i="17"/>
  <c r="F9"/>
  <c r="F8"/>
  <c r="F6"/>
  <c r="F11" s="1"/>
  <c r="F5"/>
  <c r="F16" i="11"/>
  <c r="F15"/>
  <c r="F14"/>
  <c r="F13"/>
  <c r="F12"/>
  <c r="F10"/>
  <c r="F9"/>
  <c r="F8"/>
  <c r="F7"/>
  <c r="F6"/>
  <c r="F5"/>
  <c r="F17" s="1"/>
  <c r="F15" i="15" l="1"/>
  <c r="F14"/>
  <c r="F13"/>
  <c r="F12"/>
  <c r="F11"/>
  <c r="F9"/>
  <c r="F8"/>
  <c r="F7"/>
  <c r="F16" s="1"/>
  <c r="F6"/>
  <c r="F5"/>
  <c r="F10" i="24"/>
  <c r="F9"/>
  <c r="F8"/>
  <c r="F6"/>
  <c r="F11" s="1"/>
  <c r="F5"/>
  <c r="F12" i="19"/>
  <c r="F11"/>
  <c r="F10"/>
  <c r="F9"/>
  <c r="F7"/>
  <c r="F6"/>
  <c r="F5"/>
  <c r="F13" s="1"/>
  <c r="F14" i="18"/>
  <c r="F13"/>
  <c r="F12"/>
  <c r="F11"/>
  <c r="F10"/>
  <c r="F8"/>
  <c r="F7"/>
  <c r="F6"/>
  <c r="F15" s="1"/>
  <c r="F5"/>
  <c r="F19" i="2"/>
  <c r="F18"/>
  <c r="F17"/>
  <c r="F16"/>
  <c r="F15"/>
  <c r="F13"/>
  <c r="F12"/>
  <c r="F11"/>
  <c r="F10"/>
  <c r="F9"/>
  <c r="F8"/>
  <c r="F7"/>
  <c r="F20" s="1"/>
  <c r="F6"/>
  <c r="F5"/>
  <c r="F20" i="8" l="1"/>
  <c r="F19"/>
  <c r="F18"/>
  <c r="F17"/>
  <c r="F16"/>
  <c r="F14"/>
  <c r="F13"/>
  <c r="F12"/>
  <c r="F11"/>
  <c r="F10"/>
  <c r="F9"/>
  <c r="F8"/>
  <c r="F7"/>
  <c r="F6"/>
  <c r="F5"/>
  <c r="F21" s="1"/>
  <c r="F14" i="5" l="1"/>
  <c r="F13"/>
  <c r="F12"/>
  <c r="F11"/>
  <c r="F10"/>
  <c r="F8"/>
  <c r="F7"/>
  <c r="F6"/>
  <c r="F15" s="1"/>
  <c r="F5"/>
  <c r="F6" i="14"/>
  <c r="F5"/>
  <c r="F19" i="20" l="1"/>
  <c r="F18"/>
  <c r="F17"/>
  <c r="F16"/>
  <c r="F15"/>
  <c r="F13"/>
  <c r="F12"/>
  <c r="F11"/>
  <c r="F10"/>
  <c r="F9"/>
  <c r="F8"/>
  <c r="F7"/>
  <c r="F6"/>
  <c r="F5"/>
  <c r="F20" s="1"/>
  <c r="H20" i="10"/>
  <c r="H19"/>
  <c r="H18"/>
  <c r="H17"/>
  <c r="H16"/>
  <c r="H14"/>
  <c r="H13"/>
  <c r="H12"/>
  <c r="H11"/>
  <c r="H10"/>
  <c r="H9"/>
  <c r="H8"/>
  <c r="H7"/>
  <c r="H6"/>
  <c r="H5"/>
  <c r="H21" s="1"/>
  <c r="H16" i="3" l="1"/>
  <c r="H15"/>
  <c r="H14"/>
  <c r="H13"/>
  <c r="H12"/>
  <c r="H10"/>
  <c r="H9"/>
  <c r="H8"/>
  <c r="H7"/>
  <c r="H6"/>
  <c r="H5"/>
  <c r="H17" s="1"/>
  <c r="H19" i="16" l="1"/>
  <c r="H18"/>
  <c r="H17"/>
  <c r="H16"/>
  <c r="H15"/>
  <c r="H13"/>
  <c r="H12"/>
  <c r="H11"/>
  <c r="H10"/>
  <c r="H9"/>
  <c r="H8"/>
  <c r="H7"/>
  <c r="H20" s="1"/>
  <c r="H6"/>
  <c r="H5"/>
  <c r="F19" i="28" l="1"/>
  <c r="F18"/>
  <c r="F17"/>
  <c r="F16"/>
  <c r="F15"/>
  <c r="F13"/>
  <c r="F12"/>
  <c r="F11"/>
  <c r="F10"/>
  <c r="F9"/>
  <c r="F8"/>
  <c r="F7"/>
  <c r="F6"/>
  <c r="F5"/>
  <c r="F20" s="1"/>
  <c r="F27" i="13" l="1"/>
  <c r="F26"/>
  <c r="F25"/>
  <c r="F24"/>
  <c r="F22"/>
  <c r="F21"/>
  <c r="F20"/>
  <c r="F19"/>
  <c r="F18"/>
  <c r="F17"/>
  <c r="F16"/>
  <c r="F15"/>
  <c r="F14"/>
  <c r="F13"/>
  <c r="F12"/>
  <c r="F11"/>
  <c r="F10"/>
  <c r="F9"/>
  <c r="F8"/>
  <c r="F7"/>
  <c r="F6"/>
  <c r="F5"/>
  <c r="F28" s="1"/>
  <c r="F17" i="6" l="1"/>
  <c r="F16"/>
  <c r="F15"/>
  <c r="F14"/>
  <c r="F13"/>
  <c r="F12"/>
  <c r="F10"/>
  <c r="F9"/>
  <c r="F8"/>
  <c r="F7"/>
  <c r="F6"/>
  <c r="F5"/>
  <c r="F18" s="1"/>
  <c r="F19" i="4" l="1"/>
  <c r="F18"/>
  <c r="C17"/>
  <c r="F17" s="1"/>
  <c r="F16"/>
  <c r="F15"/>
  <c r="F13"/>
  <c r="F12"/>
  <c r="F11"/>
  <c r="F10"/>
  <c r="F9"/>
  <c r="F8"/>
  <c r="F20" s="1"/>
  <c r="F7"/>
  <c r="F6"/>
  <c r="F5"/>
</calcChain>
</file>

<file path=xl/sharedStrings.xml><?xml version="1.0" encoding="utf-8"?>
<sst xmlns="http://schemas.openxmlformats.org/spreadsheetml/2006/main" count="1169" uniqueCount="195">
  <si>
    <t>RANCHI MUNICIPAL CORPORATION, RANCHI</t>
  </si>
  <si>
    <t xml:space="preserve">BILL OF QUANTITY </t>
  </si>
  <si>
    <r>
      <rPr>
        <b/>
        <sz val="11"/>
        <color theme="1"/>
        <rFont val="Times New Roman"/>
        <family val="1"/>
      </rPr>
      <t>Name of Work :- Construction of PCC road in Gari Hotwar from Ramesh yadav dukan via vishal
                             house and S.B. Mishra house to thethar yadav, house &amp; 215 masonry drain 
                             under ward no-7</t>
    </r>
    <r>
      <rPr>
        <b/>
        <sz val="11"/>
        <color theme="1"/>
        <rFont val="Kruti Dev 010"/>
      </rPr>
      <t xml:space="preserve">
</t>
    </r>
  </si>
  <si>
    <t>SL.NO.</t>
  </si>
  <si>
    <t>ITEMS OF WORK</t>
  </si>
  <si>
    <t>QTY</t>
  </si>
  <si>
    <t>UNIT</t>
  </si>
  <si>
    <t>RATE</t>
  </si>
  <si>
    <t>AMOUNT</t>
  </si>
  <si>
    <t>2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</si>
  <si>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</si>
  <si>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</si>
  <si>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</si>
  <si>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</si>
  <si>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</si>
  <si>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</si>
  <si>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</si>
  <si>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</si>
  <si>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7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</si>
  <si>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</si>
  <si>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Cum</t>
  </si>
  <si>
    <t>7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</si>
  <si>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</si>
  <si>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</si>
  <si>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</si>
  <si>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</si>
  <si>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9
5.5.5</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</si>
  <si>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</si>
  <si>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</si>
  <si>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10
JBCD
 P-29 
Sl No-15*1.1
+
P-41/
Sl No-
1*1.1/3.0</t>
  </si>
  <si>
    <t>Providing supplying and spreading of moorum in flanks at site -------------- all complete as per specification and direction of E/I. royalty Rs. 129.41/Cum+labour charge for unskilled labour/1.5 cum = Rs. 243.77/3.0)</t>
  </si>
  <si>
    <t>Carriage of Materials</t>
  </si>
  <si>
    <t>A(i)</t>
  </si>
  <si>
    <t xml:space="preserve"> sand 49 KM</t>
  </si>
  <si>
    <t>B</t>
  </si>
  <si>
    <t>Stone Boulder 36 Km</t>
  </si>
  <si>
    <t>C</t>
  </si>
  <si>
    <t>Stone Chips  (Lead 22  KM)</t>
  </si>
  <si>
    <t>D</t>
  </si>
  <si>
    <t>Moorum 14 KM</t>
  </si>
  <si>
    <t>E</t>
  </si>
  <si>
    <t>Earth ( Lead upto 1 K.M )</t>
  </si>
  <si>
    <t xml:space="preserve">                                                                                                         Executive Engineer 
                                                                                                         Ranchi Municipal Corporation
                                                                                                         Ranchi</t>
  </si>
  <si>
    <r>
      <rPr>
        <b/>
        <sz val="11"/>
        <color theme="1"/>
        <rFont val="Times New Roman"/>
        <family val="1"/>
      </rPr>
      <t xml:space="preserve">Name of Work :- Construction for the Renovation of PCC road for Hatma basti talab from 
                            Sidhu-Kanu Hatma road (near house of Anand kashayap) to Gate, under 
                            ward no-02 </t>
    </r>
    <r>
      <rPr>
        <b/>
        <sz val="11"/>
        <color theme="1"/>
        <rFont val="Kruti Dev 010"/>
      </rPr>
      <t xml:space="preserve">
</t>
    </r>
  </si>
  <si>
    <t>Providing man days for site clearence for before and after the work etc.</t>
  </si>
  <si>
    <t>Each</t>
  </si>
  <si>
    <t>3
5.1.10</t>
  </si>
  <si>
    <t>Providing stone dust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</si>
  <si>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6
JBCD
 P-29 
Sl No-15*1.1
+
P-41/
Sl No-
1*1.1/3.0</t>
  </si>
  <si>
    <t>Local sand 13 KM</t>
  </si>
  <si>
    <t>Total BOQ</t>
  </si>
  <si>
    <t>Name of Work :- Construction of Round shed at Sahjanand chowk harmu in akhara sthal Deshawali talab
                             Under ward no-29</t>
  </si>
  <si>
    <t>Qty</t>
  </si>
  <si>
    <t>Unit</t>
  </si>
  <si>
    <t>Rate</t>
  </si>
  <si>
    <t>Amount</t>
  </si>
  <si>
    <t>Dismantling plain cement or lime concrete work ………….do …………… all complete as per specification and direction of E/I</t>
  </si>
  <si>
    <t>CUM</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</si>
  <si>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</si>
  <si>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4
5.6.1</t>
  </si>
  <si>
    <t>Providing designation75A one brick flat soling joints filled with local sand including cost of watering taxes royalty all complete asper building specification and direction of E/I</t>
  </si>
  <si>
    <t>5
5.3.2</t>
  </si>
  <si>
    <t>Providing PCC (1:3:6) in foundation …………..do…………... all complete as per building  specification and direction of E/I.</t>
  </si>
  <si>
    <t>5
5.3.5.1</t>
  </si>
  <si>
    <t>Providing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</si>
  <si>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5.3.6.1</t>
  </si>
  <si>
    <t>Providing R.C.C.M 200 (1: 1.5: 3) in Band at plinth level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</si>
  <si>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5.3.14</t>
  </si>
  <si>
    <t>Providing R.C.C.M 150 with  nominal mix of (1:2:4) in columns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</si>
  <si>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8
5.2.3</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</si>
  <si>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</si>
  <si>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</si>
  <si>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</si>
  <si>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5.6.19</t>
  </si>
  <si>
    <t>Providing and laying 25 mm thick Kotah stone slab flooring of approved size, texture and colour over 19 mm thick base of lime morter ( 1:1:1 ) lime putty:surkhi:coarse sand  laid over and jointed with gray cement slurry mixed with pigment to match the shade of  slab including  rubbing and polishing  to granolithic finish with approved  quality of carborandum stone including  cost of curing  taxes  and royalty  all complete  as per building  specification  and direction of E/I.</t>
  </si>
  <si>
    <t>5.7.14</t>
  </si>
  <si>
    <t>Providing 12mm thick water proof cement plaster 1:3 with clean coarse sand of FM 1.5 with 5% Cico or any other approved water proofing compound including screening curing with all leads and lifts  of water, scaffolding,  taxes royalty all complete as per building specification and direction of E/I.</t>
  </si>
  <si>
    <t>5.7.3</t>
  </si>
  <si>
    <t>Providing 12mm thick  cement plaster (1:6) with clean coarse sand of F.M 1.5 including screening, curing with all leads and lifts of water, scaffolding taxes and royalty all complete as per building specification and direction of E/I</t>
  </si>
  <si>
    <t>5.7.6</t>
  </si>
  <si>
    <t>Providing 6mm thick cement plaster (1:4) in ceiling with clean coarse sand of F.M. 1.5 including screening, curing with all leads and lifts of water, scafolding taxes and royalty all complete as per buildings specification and direction of E/I.</t>
  </si>
  <si>
    <t>5.8.24</t>
  </si>
  <si>
    <t xml:space="preserve">Providing two coat of snowcem  of approved shade and make over a coat of cement primer on new surface including preparing the plastered surface smooth with sand paper, scaffolding, curing and taxes all complete as per building specification and direction </t>
  </si>
  <si>
    <t>10.16.1
DSR</t>
  </si>
  <si>
    <t xml:space="preserve">Steel work in built up tubular round, square or rectangular hollow tubes etc) trusses etc including cutting hoisting fixing in position and applying a priming coat of approved steel primer, including welding and bolted with special shapped washers etc . complete hot finished welded type tubes. </t>
  </si>
  <si>
    <t>kg</t>
  </si>
  <si>
    <t>Providing corrugated G.S. sheet roofing including vertical/curved surface fixed with polymer coated J or L hooks bolts and nuts 8 mm diameter with bitumes and G.I limpet washers or with G.I limpet primer and two coats of approved paint on overlapping of sheets complete up to any pitch in horizontal/vertical or cuved surface). excluding the cost of purlins rafters and trusses and including cutting to size and shape wherever required 1.00 mm thick with zinc length of purlin =3.14 x22/7</t>
  </si>
  <si>
    <t>5.5.5</t>
  </si>
  <si>
    <t>Providing Tor steel  reinforecement  of 10mm . to 12mm  &amp; 16mm. dia  bars  as per approved design and drawing  drawing excluding  carriage  of M.S bars  to work site  cutting bending and  binding with annealed  wire with cost of wire removal of rust placing  the rods in position TMT Fe 500 all complete as per building specification and  direction of E/I.</t>
  </si>
  <si>
    <t xml:space="preserve">Carriage of Materials </t>
  </si>
  <si>
    <t>Sand  47 KM</t>
  </si>
  <si>
    <t>Stone Metal 20KM</t>
  </si>
  <si>
    <t>Bricks 08 KM</t>
  </si>
  <si>
    <t>Per 1000</t>
  </si>
  <si>
    <t>Stone Chips  (lead 20 KM)</t>
  </si>
  <si>
    <t xml:space="preserve">                                                                                                        Executive Engineer 
                                                                                                         Ranchi Municipal Corporation
                                                                                                         Ranchi</t>
  </si>
  <si>
    <t>Name of Work :- Construction of Drain from house of Jwala singh to house of Johan bauri house in shiv 
                            Under ward no-54</t>
  </si>
  <si>
    <t>Labour for cleaning the work site before and after work etc.</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</si>
  <si>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</si>
  <si>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</si>
  <si>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</si>
  <si>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</si>
  <si>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 mm thick cement plaster (1:4) with clean Course sand of F.M 1.5 and 1.5mm cement punning including Screening curing with all leads and lifts of water, scoffing taxes as per royalty all complete as per specification and direction of E/I</t>
  </si>
  <si>
    <t>8
5.3.30.1</t>
  </si>
  <si>
    <t>Providing Precast R.C.C. M-200 with nominal mix of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</si>
  <si>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9
5.5.5
(b)</t>
  </si>
  <si>
    <t xml:space="preserve"> Local Sand 18 KM </t>
  </si>
  <si>
    <t xml:space="preserve">Sand 42 KM </t>
  </si>
  <si>
    <t>Stone Boulder 29 KM</t>
  </si>
  <si>
    <t>Stone Chips  (lead 15 KM)</t>
  </si>
  <si>
    <t>Earth lead 1 KM</t>
  </si>
  <si>
    <t xml:space="preserve">                                                                                                        Assistant Engineer 
                                                                                                         Ranchi Municipal Corporation
                                                                                                         Ranchi</t>
  </si>
  <si>
    <t xml:space="preserve">Name of Work :-Construction of RCC drain and road at Sivaji lane from Sanjay gupta house to Bargaria 
                            house  Under ward no-30
</t>
  </si>
  <si>
    <t>2
5.10.2</t>
  </si>
  <si>
    <t>Dismantling plain cement or lime concrete work …….. Do ………. All complete as per specification and direction of E/I</t>
  </si>
  <si>
    <t>3
5.1.1
+
5.1.2</t>
  </si>
  <si>
    <t>4
5.1.10</t>
  </si>
  <si>
    <t>5
8.6.8</t>
  </si>
  <si>
    <t>6
5.3.2</t>
  </si>
  <si>
    <t>7
5.3.2.1</t>
  </si>
  <si>
    <t>Providing RCC M-200 in nominal mix (1:1.5:3) in slab ……. Do ……….. All complete asper specification and direction of E/I</t>
  </si>
  <si>
    <t xml:space="preserve"> Local Sand 14 KM </t>
  </si>
  <si>
    <t xml:space="preserve">Sand 49 KM </t>
  </si>
  <si>
    <t>Stone Boulder 36 KM</t>
  </si>
  <si>
    <t>Stone Chips  (lead 22 KM)</t>
  </si>
  <si>
    <t>Boq cost</t>
  </si>
  <si>
    <t xml:space="preserve">                                                                                                       Executive Engineer 
                                                                                                         Ranchi Municipal Corporation
                                                                                                         Ranchi</t>
  </si>
  <si>
    <t>Name of Work :-Construction for Renovation of PCC road &amp; drain salab cover from the house of Arjun
                           ram to house of Naveen agarwal at Lakhraj gali Under ward no-4</t>
  </si>
  <si>
    <t>1
5.1.1
+
5.1.2</t>
  </si>
  <si>
    <t>2
5.1.10</t>
  </si>
  <si>
    <t>3
8.6.8</t>
  </si>
  <si>
    <t>4
5.3.2.1</t>
  </si>
  <si>
    <t>5
5.3.30.1</t>
  </si>
  <si>
    <t>Providing precast RCC M-200 in nominal mix (1:1.5:3) in slab …….. Do ……… all complete as per specification and direction of E/I</t>
  </si>
  <si>
    <t>6
5.5.5
(b)</t>
  </si>
  <si>
    <t xml:space="preserve"> Local Sand 13 KM </t>
  </si>
  <si>
    <t>Stone Boulder 36 km</t>
  </si>
  <si>
    <t xml:space="preserve">                                                                                                     Assistant Engineer 
                                                                                                         Ranchi Municipal Corporation
                                                                                                         Ranchi</t>
  </si>
  <si>
    <t xml:space="preserve">Name of Work :-Construction of Drain at kokar tril road the house of Dr. ram to Rims more 
                           Under ward no-9
</t>
  </si>
  <si>
    <t>8
5.3.2.1</t>
  </si>
  <si>
    <t>9
5.7.11
+
5.7.12</t>
  </si>
  <si>
    <t>10
5.5.5
(b)</t>
  </si>
  <si>
    <t>Name of Work :-Construction of PCC road in shri nagar from house of Arvind jee to santosh sharma 
                            house and One No- of culvert near Mahesh House Under ward no-30</t>
  </si>
  <si>
    <t>Name of Work :-Providing RCC Bench in Harmu ground Ranchi Under ward no-29</t>
  </si>
  <si>
    <t>Supplying filling and fixing of Bench (RCC) ………. Do…….. All complete asper specification and direction of E/I</t>
  </si>
  <si>
    <t>Nos</t>
  </si>
  <si>
    <t>Name of Work :- Construction for the Improvement of PCC road in Sarna toli from sarna toli main road
                            to Raju ghope Under ward no-07</t>
  </si>
  <si>
    <t>Name of Work :- Construction of Drain in Shiv shakti nagar from Guptaji house to fauji house
                            Under ward no-8</t>
  </si>
  <si>
    <t>Providing man days for site clearence leveling dressing etc. all complete asper specification and direction of E/I</t>
  </si>
  <si>
    <t>8
5.3.5.1</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</si>
  <si>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</si>
  <si>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9
5.3.30.1</t>
  </si>
  <si>
    <t xml:space="preserve"> Local Sand 1 KM </t>
  </si>
  <si>
    <t>Stone Boulder 34 KM</t>
  </si>
  <si>
    <t xml:space="preserve">                                                                                                       Assistant Engineer 
                                                                                                         Ranchi Municipal Corporation
                                                                                                         Ranchi</t>
  </si>
  <si>
    <t>Name of Work :- Construction for the renovation of Old drain at Old morabadi gowala khatal near 
                           Adivasi hostel or Hansel &amp; gretel school Under ward no-03</t>
  </si>
  <si>
    <t>Providing man days for site clearence leveling dressing etc.</t>
  </si>
  <si>
    <t>A</t>
  </si>
  <si>
    <t>Name of Work :-Construction of PCC road  at Shri nagar Harmu from S.K singh to infront of kali mandir
                           via Munna jee house Under ward no-30</t>
  </si>
  <si>
    <t>Stone Boulder 36KM</t>
  </si>
  <si>
    <t>Name of Work :-Improvement of Pcc road at Bhawani nagar from Govind jee house to Ashok jee
                           Under ward no-30</t>
  </si>
  <si>
    <t>3
5.3.2.1</t>
  </si>
  <si>
    <t>Name of Work :-Improvement of PCC road at Shivaji lane from santosh bagaria to prabhadyal house
                           Under ward no-30</t>
  </si>
  <si>
    <t>2
5.3.2.1</t>
  </si>
  <si>
    <t>Name of Work :- Construction of PCC road near Imli chowk from Gosh tent house to Md shakil house
                            Under ward no-29</t>
  </si>
  <si>
    <t>Labour for cleaning the work site before and after work etc and for head load of Materials.</t>
  </si>
  <si>
    <t>Providing PCC M 200  with nominal mix of (1:1.5:3) in foundation with approved quality of stone chips 20 mm to 6mm size graded shuttering, mixing cement concrete in mixer and placing in position vibrating striking curing taxes and royalty all complete as per specification and direction of E/I.</t>
  </si>
  <si>
    <t xml:space="preserve"> Local Sand 16 KM </t>
  </si>
  <si>
    <t xml:space="preserve">Sand 47 KM </t>
  </si>
  <si>
    <t>Stone Boulder 34 km</t>
  </si>
  <si>
    <t>Name of Work :-Construction of PCC road in Sabun gali,  Under ward no-16</t>
  </si>
  <si>
    <t>Name of Work :-Improvement of Pcc road at Kishoregunj at Kali puja gali, partiman press gali and from
                           Mukesh mukta house to Rajkumar house Under ward no-30</t>
  </si>
  <si>
    <t>Name of Work :- Construction and Improvement of PCC road in Chistiya nagar Under ward no-16</t>
  </si>
  <si>
    <t>Name of Work :-Improvement of Pcc road at Kishoregunj from house of Sunil Mathur to Mithelesh jee 
                           house via Raj bhawan and bye lane from Dilip singh house to Krishna jee house 
                           Under ward no-30</t>
  </si>
  <si>
    <t>Name of Work :-Construction of Drain at New Area Gandhi nagar road no-02 from Anan sahu to sanjay
                            thakur Under ward no-45</t>
  </si>
  <si>
    <t>Labour for cleaning before this site complete as per specification and direction of E/i</t>
  </si>
  <si>
    <t>Stone Boulder 29 km</t>
  </si>
  <si>
    <t xml:space="preserve">                                                                                                     Executive Engineer 
                                                                                                         Ranchi Municipal Corporation
                                                                                                         Ranchi</t>
  </si>
  <si>
    <t>Name of Work :-Construction of Drain at Kathal kocha from railway culvert to Alock house and pramod 
                           house to rusu oraon house Under ward no-45</t>
  </si>
  <si>
    <t>Name of Work :-Construction of Drain and slab at PremVerma Gali from Nageshwar ji house to Grosary 
                           shop Under ward no-30
Name of Work :- Repair of Drain and construction drain slab in Anand nagar road no-01 under ward no-30</t>
  </si>
  <si>
    <t>2
5.10.1</t>
  </si>
  <si>
    <t>Dismantling pucca brick or lime work …….. Do ………. All complete as per specification and direction of E/I</t>
  </si>
  <si>
    <t>10
5.3.2.1</t>
  </si>
  <si>
    <t>11
5.5.5
(b)</t>
  </si>
  <si>
    <t>Name of Work :- Construction of Drain at Bhabha nagar road no-04 from Chapanal to nala and Gyandeep
                            jyoti school to Nala Under ward no-9</t>
  </si>
  <si>
    <t>Labour for cleaning before this site all complete as per specification and direction of E/I</t>
  </si>
  <si>
    <t>4
5.3.2</t>
  </si>
  <si>
    <t>5
5.2.34</t>
  </si>
  <si>
    <t>6
5.7.11
+
5.7.12</t>
  </si>
  <si>
    <t>Name of Work :-Construction of Drain at Prakash nagar from Ishwaran sahu to Ajit choudhry house
                           Under ward no-45</t>
  </si>
  <si>
    <t>Name of Work :- Construction of PCC road at shivaji path from the house of kanta devi to house of sita
                            ram mahto Under ward no-02</t>
  </si>
  <si>
    <t>Stone dust 22 KM</t>
  </si>
  <si>
    <t>Name of Work :- Construction of PCC road in Sundar vihar from Pyari khakha house to prem dukan agla
                             more Under ward no-08</t>
  </si>
  <si>
    <t>Name of Work :- Construction of Drain at bye pass road harmu bhatti gali lane Under ward no-30
Name of work :- Repair of Drain and construction drain slab in Anand Nagar near Yamaha service centre
                           under ward no-30</t>
  </si>
  <si>
    <t>Providing Precast R.C.C. M-200 with nominal mix of (1:1.5:3) in Slab……………….do………………. all complete (but excluding the cost of reinforcement) taxes and royalty, all complete as per building specification and direction of E/I.</t>
  </si>
</sst>
</file>

<file path=xl/styles.xml><?xml version="1.0" encoding="utf-8"?>
<styleSheet xmlns="http://schemas.openxmlformats.org/spreadsheetml/2006/main">
  <numFmts count="2">
    <numFmt numFmtId="164" formatCode="0.0"/>
    <numFmt numFmtId="165" formatCode="0.000"/>
  </numFmts>
  <fonts count="26">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1"/>
      <color theme="1"/>
      <name val="Kruti Dev 010"/>
    </font>
    <font>
      <b/>
      <sz val="11"/>
      <color theme="1"/>
      <name val="Times New Roman"/>
      <family val="1"/>
    </font>
    <font>
      <sz val="9"/>
      <color theme="1"/>
      <name val="Times New Roman"/>
      <family val="1"/>
    </font>
    <font>
      <b/>
      <sz val="8.5"/>
      <name val="Times New Roman"/>
      <family val="1"/>
    </font>
    <font>
      <b/>
      <sz val="10"/>
      <name val="Times New Roman"/>
      <family val="1"/>
    </font>
    <font>
      <b/>
      <vertAlign val="superscript"/>
      <sz val="10"/>
      <name val="Times New Roman"/>
      <family val="1"/>
    </font>
    <font>
      <b/>
      <sz val="10"/>
      <color theme="1"/>
      <name val="Times New Roman"/>
      <family val="1"/>
    </font>
    <font>
      <b/>
      <sz val="11"/>
      <name val="Times New Roman"/>
      <family val="1"/>
    </font>
    <font>
      <sz val="11"/>
      <name val="Calibri"/>
      <family val="2"/>
      <scheme val="minor"/>
    </font>
    <font>
      <b/>
      <sz val="10"/>
      <name val="Calibri"/>
      <family val="2"/>
      <scheme val="minor"/>
    </font>
    <font>
      <b/>
      <sz val="11"/>
      <name val="Calibri"/>
      <family val="2"/>
      <scheme val="minor"/>
    </font>
    <font>
      <b/>
      <sz val="9"/>
      <color theme="1"/>
      <name val="Times New Roman"/>
      <family val="1"/>
    </font>
    <font>
      <b/>
      <sz val="9"/>
      <name val="Times New Roman"/>
      <family val="1"/>
    </font>
    <font>
      <sz val="12"/>
      <name val="Times New Roman"/>
      <family val="1"/>
    </font>
    <font>
      <sz val="11"/>
      <color indexed="8"/>
      <name val="Times New Roman"/>
      <family val="1"/>
    </font>
    <font>
      <b/>
      <sz val="8.5"/>
      <color theme="1"/>
      <name val="Times New Roman"/>
      <family val="1"/>
    </font>
    <font>
      <sz val="8.5"/>
      <name val="Times New Roman"/>
      <family val="1"/>
    </font>
    <font>
      <sz val="12"/>
      <name val="Arial"/>
      <family val="2"/>
    </font>
    <font>
      <sz val="10"/>
      <name val="Times New Roman"/>
      <family val="1"/>
    </font>
    <font>
      <sz val="11"/>
      <color indexed="8"/>
      <name val="Arial"/>
      <family val="2"/>
    </font>
    <font>
      <b/>
      <sz val="14"/>
      <name val="Times New Roman"/>
      <family val="1"/>
    </font>
    <font>
      <b/>
      <sz val="12"/>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71">
    <xf numFmtId="0" fontId="0" fillId="0" borderId="0" xfId="0"/>
    <xf numFmtId="0" fontId="3" fillId="0" borderId="0" xfId="0" applyFont="1" applyBorder="1" applyAlignment="1">
      <alignment vertical="top"/>
    </xf>
    <xf numFmtId="0" fontId="2" fillId="0" borderId="0" xfId="0" applyFont="1" applyBorder="1" applyAlignment="1">
      <alignment vertical="top"/>
    </xf>
    <xf numFmtId="0" fontId="1" fillId="0" borderId="0" xfId="0" applyFont="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top" wrapText="1"/>
    </xf>
    <xf numFmtId="0" fontId="8" fillId="0" borderId="1" xfId="0" applyFont="1" applyBorder="1" applyAlignment="1">
      <alignment horizontal="center" vertical="center" wrapText="1"/>
    </xf>
    <xf numFmtId="2" fontId="10"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11" fillId="0" borderId="1" xfId="0" applyFont="1" applyBorder="1" applyAlignment="1">
      <alignment horizontal="justify" vertical="top" wrapText="1"/>
    </xf>
    <xf numFmtId="0" fontId="12" fillId="0" borderId="1" xfId="0" applyFont="1" applyBorder="1" applyAlignment="1">
      <alignment vertical="center"/>
    </xf>
    <xf numFmtId="0" fontId="13" fillId="0" borderId="1" xfId="0" applyFont="1" applyBorder="1" applyAlignment="1">
      <alignment vertical="center"/>
    </xf>
    <xf numFmtId="2" fontId="13" fillId="0" borderId="1" xfId="0" applyNumberFormat="1" applyFont="1" applyBorder="1" applyAlignment="1">
      <alignment horizontal="center" vertical="center"/>
    </xf>
    <xf numFmtId="0" fontId="0" fillId="0" borderId="0" xfId="0" applyBorder="1"/>
    <xf numFmtId="0" fontId="0" fillId="0" borderId="0" xfId="0" applyAlignment="1">
      <alignment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justify" vertical="top" wrapText="1"/>
    </xf>
    <xf numFmtId="0" fontId="10" fillId="3" borderId="1" xfId="0" applyFont="1" applyFill="1" applyBorder="1" applyAlignment="1">
      <alignment horizontal="center" vertical="center" wrapText="1"/>
    </xf>
    <xf numFmtId="0" fontId="16" fillId="0" borderId="1" xfId="0" applyFont="1" applyBorder="1" applyAlignment="1">
      <alignment horizontal="justify" vertical="top" wrapText="1"/>
    </xf>
    <xf numFmtId="0" fontId="16" fillId="0" borderId="1" xfId="0" applyFont="1" applyBorder="1" applyAlignment="1">
      <alignment vertical="center" wrapText="1"/>
    </xf>
    <xf numFmtId="0" fontId="12" fillId="0" borderId="0" xfId="0" applyFont="1" applyBorder="1" applyAlignment="1">
      <alignment vertical="center"/>
    </xf>
    <xf numFmtId="0" fontId="13" fillId="0" borderId="0" xfId="0" applyFont="1" applyBorder="1" applyAlignment="1">
      <alignment vertical="center"/>
    </xf>
    <xf numFmtId="0" fontId="13" fillId="0" borderId="0" xfId="0" applyFont="1" applyBorder="1" applyAlignment="1">
      <alignment horizontal="right" vertical="center"/>
    </xf>
    <xf numFmtId="2" fontId="13" fillId="0" borderId="0" xfId="0" applyNumberFormat="1" applyFont="1" applyBorder="1" applyAlignment="1">
      <alignment horizontal="center" vertical="center"/>
    </xf>
    <xf numFmtId="0" fontId="5" fillId="0" borderId="0" xfId="0" applyFont="1" applyBorder="1" applyAlignment="1">
      <alignment vertical="top" wrapText="1"/>
    </xf>
    <xf numFmtId="0" fontId="17" fillId="0" borderId="1" xfId="0" applyFont="1" applyBorder="1" applyAlignment="1">
      <alignment horizontal="justify" vertical="top" wrapText="1"/>
    </xf>
    <xf numFmtId="0" fontId="18" fillId="0" borderId="1" xfId="0" applyFont="1" applyBorder="1" applyAlignment="1">
      <alignment horizontal="justify" vertical="top" wrapText="1"/>
    </xf>
    <xf numFmtId="0" fontId="19" fillId="0" borderId="1" xfId="0" applyFont="1" applyBorder="1" applyAlignment="1">
      <alignment horizontal="center" vertical="center" wrapText="1"/>
    </xf>
    <xf numFmtId="0" fontId="17" fillId="0" borderId="0" xfId="0" applyFont="1" applyBorder="1" applyAlignment="1">
      <alignment horizontal="justify" vertical="top" wrapText="1"/>
    </xf>
    <xf numFmtId="0" fontId="20"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0" fontId="17" fillId="0" borderId="0" xfId="0" applyFont="1" applyBorder="1" applyAlignment="1">
      <alignment horizontal="justify" vertical="top"/>
    </xf>
    <xf numFmtId="0" fontId="21" fillId="0" borderId="0" xfId="0" applyFont="1" applyBorder="1" applyAlignment="1">
      <alignment horizontal="justify" vertical="top" wrapText="1"/>
    </xf>
    <xf numFmtId="0" fontId="22" fillId="0" borderId="0" xfId="0" applyFont="1" applyBorder="1" applyAlignment="1">
      <alignment horizontal="justify" vertical="top" wrapText="1"/>
    </xf>
    <xf numFmtId="0" fontId="22" fillId="0" borderId="0" xfId="0" applyFont="1" applyBorder="1" applyAlignment="1">
      <alignment horizontal="justify" vertical="top"/>
    </xf>
    <xf numFmtId="0" fontId="23" fillId="0" borderId="1" xfId="0" applyFont="1" applyBorder="1" applyAlignment="1">
      <alignment horizontal="justify" vertical="top"/>
    </xf>
    <xf numFmtId="0" fontId="23" fillId="0" borderId="0" xfId="0" applyFont="1" applyBorder="1" applyAlignment="1">
      <alignment horizontal="justify" vertical="top"/>
    </xf>
    <xf numFmtId="0" fontId="24" fillId="0" borderId="1" xfId="0" applyFont="1" applyBorder="1" applyAlignment="1">
      <alignment horizontal="justify" vertical="top" wrapText="1"/>
    </xf>
    <xf numFmtId="0" fontId="0" fillId="0" borderId="1" xfId="0" applyBorder="1" applyAlignment="1">
      <alignment horizontal="center" vertical="center"/>
    </xf>
    <xf numFmtId="2" fontId="1" fillId="0" borderId="1" xfId="0" applyNumberFormat="1" applyFont="1"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16" fillId="0" borderId="1" xfId="0" applyFont="1" applyBorder="1" applyAlignment="1">
      <alignment horizontal="center" vertical="center" wrapText="1"/>
    </xf>
    <xf numFmtId="0" fontId="8" fillId="0" borderId="1" xfId="0" applyFont="1" applyBorder="1" applyAlignment="1">
      <alignment horizontal="left" vertical="top" wrapText="1"/>
    </xf>
    <xf numFmtId="164" fontId="10" fillId="3" borderId="1" xfId="0" applyNumberFormat="1"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25" fillId="0" borderId="1" xfId="0" applyFont="1" applyBorder="1" applyAlignment="1">
      <alignment horizontal="justify" vertical="center" wrapText="1"/>
    </xf>
    <xf numFmtId="0" fontId="2" fillId="0" borderId="4" xfId="0" applyFont="1" applyBorder="1" applyAlignment="1">
      <alignment horizontal="center" vertical="top"/>
    </xf>
    <xf numFmtId="0" fontId="2" fillId="0" borderId="0"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5" fillId="0" borderId="1" xfId="0" applyFont="1" applyBorder="1" applyAlignment="1">
      <alignment horizontal="left" vertical="top" wrapText="1"/>
    </xf>
    <xf numFmtId="0" fontId="1" fillId="0" borderId="1" xfId="0" applyFont="1" applyBorder="1" applyAlignment="1">
      <alignment horizontal="center" vertical="center"/>
    </xf>
    <xf numFmtId="0" fontId="14" fillId="0" borderId="0" xfId="0" applyFont="1" applyBorder="1" applyAlignment="1">
      <alignment horizontal="center" vertical="center" wrapText="1"/>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13" fillId="0" borderId="2" xfId="0" applyFont="1" applyBorder="1" applyAlignment="1">
      <alignment horizontal="right" vertical="center"/>
    </xf>
    <xf numFmtId="0" fontId="13" fillId="0" borderId="3" xfId="0" applyFont="1" applyBorder="1" applyAlignment="1">
      <alignment horizontal="right" vertical="center"/>
    </xf>
    <xf numFmtId="0" fontId="1" fillId="0" borderId="7"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5" fillId="0" borderId="7"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G18"/>
  <sheetViews>
    <sheetView topLeftCell="A7" workbookViewId="0">
      <selection activeCell="F15" sqref="F15"/>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190</v>
      </c>
      <c r="B3" s="55"/>
      <c r="C3" s="55"/>
      <c r="D3" s="55"/>
      <c r="E3" s="55"/>
      <c r="F3" s="55"/>
      <c r="G3" s="26"/>
    </row>
    <row r="4" spans="1:7">
      <c r="A4" s="4" t="s">
        <v>3</v>
      </c>
      <c r="B4" s="4" t="s">
        <v>4</v>
      </c>
      <c r="C4" s="4" t="s">
        <v>52</v>
      </c>
      <c r="D4" s="4" t="s">
        <v>53</v>
      </c>
      <c r="E4" s="4" t="s">
        <v>54</v>
      </c>
      <c r="F4" s="4" t="s">
        <v>55</v>
      </c>
    </row>
    <row r="5" spans="1:7" ht="114.75">
      <c r="A5" s="6" t="s">
        <v>128</v>
      </c>
      <c r="B5" s="7" t="s">
        <v>10</v>
      </c>
      <c r="C5" s="9">
        <v>113.46</v>
      </c>
      <c r="D5" s="8" t="s">
        <v>57</v>
      </c>
      <c r="E5" s="8">
        <v>112.53</v>
      </c>
      <c r="F5" s="9">
        <f t="shared" ref="F5:F14" si="0">E5*C5</f>
        <v>12767.6538</v>
      </c>
    </row>
    <row r="6" spans="1:7" ht="89.25">
      <c r="A6" s="6" t="s">
        <v>129</v>
      </c>
      <c r="B6" s="10" t="s">
        <v>47</v>
      </c>
      <c r="C6" s="9">
        <v>44.2</v>
      </c>
      <c r="D6" s="8" t="s">
        <v>11</v>
      </c>
      <c r="E6" s="8">
        <v>388.5</v>
      </c>
      <c r="F6" s="9">
        <f t="shared" si="0"/>
        <v>17171.7</v>
      </c>
    </row>
    <row r="7" spans="1:7" ht="63.75">
      <c r="A7" s="6" t="s">
        <v>130</v>
      </c>
      <c r="B7" s="7" t="s">
        <v>15</v>
      </c>
      <c r="C7" s="9">
        <v>74.260000000000005</v>
      </c>
      <c r="D7" s="8" t="s">
        <v>11</v>
      </c>
      <c r="E7" s="8">
        <v>1191.77</v>
      </c>
      <c r="F7" s="9">
        <f t="shared" si="0"/>
        <v>88500.840200000006</v>
      </c>
    </row>
    <row r="8" spans="1:7" ht="102">
      <c r="A8" s="6" t="s">
        <v>131</v>
      </c>
      <c r="B8" s="7" t="s">
        <v>17</v>
      </c>
      <c r="C8" s="9">
        <v>73.67</v>
      </c>
      <c r="D8" s="8" t="s">
        <v>11</v>
      </c>
      <c r="E8" s="8">
        <v>6543.32</v>
      </c>
      <c r="F8" s="9">
        <f t="shared" si="0"/>
        <v>482046.38439999998</v>
      </c>
    </row>
    <row r="9" spans="1:7" ht="18.75">
      <c r="A9" s="44">
        <v>5</v>
      </c>
      <c r="B9" s="39" t="s">
        <v>89</v>
      </c>
      <c r="C9" s="9"/>
      <c r="D9" s="8"/>
      <c r="E9" s="8"/>
      <c r="F9" s="9"/>
    </row>
    <row r="10" spans="1:7">
      <c r="A10" s="44">
        <v>6</v>
      </c>
      <c r="B10" s="7" t="s">
        <v>122</v>
      </c>
      <c r="C10" s="9">
        <v>31.68</v>
      </c>
      <c r="D10" s="8" t="s">
        <v>57</v>
      </c>
      <c r="E10" s="8">
        <v>788.14</v>
      </c>
      <c r="F10" s="9">
        <f t="shared" si="0"/>
        <v>24968.2752</v>
      </c>
    </row>
    <row r="11" spans="1:7">
      <c r="A11" s="44">
        <v>7</v>
      </c>
      <c r="B11" s="7" t="s">
        <v>123</v>
      </c>
      <c r="C11" s="9">
        <v>74.260000000000005</v>
      </c>
      <c r="D11" s="8" t="s">
        <v>57</v>
      </c>
      <c r="E11" s="8">
        <v>756.83</v>
      </c>
      <c r="F11" s="9">
        <f t="shared" si="0"/>
        <v>56202.195800000009</v>
      </c>
    </row>
    <row r="12" spans="1:7">
      <c r="A12" s="44">
        <v>8</v>
      </c>
      <c r="B12" s="7" t="s">
        <v>124</v>
      </c>
      <c r="C12" s="9">
        <v>63.36</v>
      </c>
      <c r="D12" s="8" t="s">
        <v>57</v>
      </c>
      <c r="E12" s="8">
        <v>482.26</v>
      </c>
      <c r="F12" s="9">
        <f t="shared" si="0"/>
        <v>30555.993599999998</v>
      </c>
    </row>
    <row r="13" spans="1:7">
      <c r="A13" s="44">
        <v>9</v>
      </c>
      <c r="B13" s="7" t="s">
        <v>110</v>
      </c>
      <c r="C13" s="9">
        <v>113.46</v>
      </c>
      <c r="D13" s="8" t="s">
        <v>57</v>
      </c>
      <c r="E13" s="8">
        <v>167.7</v>
      </c>
      <c r="F13" s="9">
        <f t="shared" si="0"/>
        <v>19027.241999999998</v>
      </c>
    </row>
    <row r="14" spans="1:7">
      <c r="A14" s="44">
        <v>10</v>
      </c>
      <c r="B14" s="7" t="s">
        <v>191</v>
      </c>
      <c r="C14" s="9">
        <v>66.3</v>
      </c>
      <c r="D14" s="8" t="s">
        <v>28</v>
      </c>
      <c r="E14" s="8">
        <v>301.60000000000002</v>
      </c>
      <c r="F14" s="9">
        <f t="shared" si="0"/>
        <v>19996.080000000002</v>
      </c>
    </row>
    <row r="15" spans="1:7">
      <c r="A15" s="40"/>
      <c r="B15" s="56"/>
      <c r="C15" s="56"/>
      <c r="D15" s="56"/>
      <c r="E15" s="56"/>
      <c r="F15" s="41">
        <f>SUM(F5:F14)</f>
        <v>751236.36499999999</v>
      </c>
    </row>
    <row r="16" spans="1:7">
      <c r="A16" s="15"/>
      <c r="B16" s="42"/>
      <c r="C16" s="42"/>
      <c r="D16" s="42"/>
      <c r="E16" s="42"/>
      <c r="F16" s="43"/>
    </row>
    <row r="17" spans="1:6">
      <c r="A17" s="15"/>
      <c r="B17" s="42"/>
      <c r="C17" s="42"/>
      <c r="D17" s="42"/>
      <c r="E17" s="42"/>
      <c r="F17" s="43"/>
    </row>
    <row r="18" spans="1:6" ht="41.25" customHeight="1">
      <c r="B18" s="57" t="s">
        <v>111</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I24"/>
  <sheetViews>
    <sheetView workbookViewId="0">
      <selection activeCell="G4" sqref="G4"/>
    </sheetView>
  </sheetViews>
  <sheetFormatPr defaultRowHeight="15"/>
  <cols>
    <col min="1" max="1" width="8.7109375" customWidth="1"/>
    <col min="2" max="2" width="40.42578125" customWidth="1"/>
    <col min="3" max="4" width="10.28515625" hidden="1" customWidth="1"/>
    <col min="5" max="5" width="10.28515625" customWidth="1"/>
    <col min="6" max="7" width="11.5703125" customWidth="1"/>
    <col min="8" max="8" width="14.28515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5.25" customHeight="1">
      <c r="A3" s="55" t="s">
        <v>138</v>
      </c>
      <c r="B3" s="55"/>
      <c r="C3" s="55"/>
      <c r="D3" s="55"/>
      <c r="E3" s="55"/>
      <c r="F3" s="55"/>
      <c r="G3" s="55"/>
      <c r="H3" s="55"/>
      <c r="I3" s="26"/>
    </row>
    <row r="4" spans="1:9">
      <c r="A4" s="4" t="s">
        <v>3</v>
      </c>
      <c r="B4" s="4" t="s">
        <v>4</v>
      </c>
      <c r="C4" s="4">
        <v>1</v>
      </c>
      <c r="D4" s="4">
        <v>2</v>
      </c>
      <c r="E4" s="4" t="s">
        <v>5</v>
      </c>
      <c r="F4" s="4" t="s">
        <v>53</v>
      </c>
      <c r="G4" s="4" t="s">
        <v>54</v>
      </c>
      <c r="H4" s="4" t="s">
        <v>55</v>
      </c>
    </row>
    <row r="5" spans="1:9" ht="25.5">
      <c r="A5" s="44">
        <v>1</v>
      </c>
      <c r="B5" s="45" t="s">
        <v>97</v>
      </c>
      <c r="C5" s="9">
        <v>4</v>
      </c>
      <c r="D5" s="9">
        <v>4</v>
      </c>
      <c r="E5" s="9">
        <v>7</v>
      </c>
      <c r="F5" s="8" t="s">
        <v>45</v>
      </c>
      <c r="G5" s="8">
        <v>243.77</v>
      </c>
      <c r="H5" s="9">
        <f>G5*E5</f>
        <v>1706.39</v>
      </c>
    </row>
    <row r="6" spans="1:9" ht="38.25">
      <c r="A6" s="44" t="s">
        <v>113</v>
      </c>
      <c r="B6" s="45" t="s">
        <v>114</v>
      </c>
      <c r="C6" s="9"/>
      <c r="D6" s="9">
        <v>3.82</v>
      </c>
      <c r="E6" s="9">
        <v>20.67</v>
      </c>
      <c r="F6" s="8" t="s">
        <v>57</v>
      </c>
      <c r="G6" s="8">
        <v>642.78</v>
      </c>
      <c r="H6" s="9">
        <f t="shared" ref="H6:H20" si="0">G6*E6</f>
        <v>13286.2626</v>
      </c>
    </row>
    <row r="7" spans="1:9" ht="114.75">
      <c r="A7" s="6" t="s">
        <v>115</v>
      </c>
      <c r="B7" s="7" t="s">
        <v>10</v>
      </c>
      <c r="C7" s="9">
        <v>30.25</v>
      </c>
      <c r="D7" s="9"/>
      <c r="E7" s="9">
        <v>94.94</v>
      </c>
      <c r="F7" s="8" t="s">
        <v>57</v>
      </c>
      <c r="G7" s="8">
        <v>112.53</v>
      </c>
      <c r="H7" s="9">
        <f t="shared" si="0"/>
        <v>10683.5982</v>
      </c>
    </row>
    <row r="8" spans="1:9" ht="89.25">
      <c r="A8" s="6" t="s">
        <v>116</v>
      </c>
      <c r="B8" s="10" t="s">
        <v>58</v>
      </c>
      <c r="C8" s="9">
        <v>2.84</v>
      </c>
      <c r="D8" s="9"/>
      <c r="E8" s="9">
        <v>10.83</v>
      </c>
      <c r="F8" s="8" t="s">
        <v>11</v>
      </c>
      <c r="G8" s="8">
        <v>228.47</v>
      </c>
      <c r="H8" s="9">
        <f t="shared" si="0"/>
        <v>2474.3301000000001</v>
      </c>
    </row>
    <row r="9" spans="1:9" ht="63.75">
      <c r="A9" s="6" t="s">
        <v>117</v>
      </c>
      <c r="B9" s="7" t="s">
        <v>15</v>
      </c>
      <c r="C9" s="9">
        <v>4.76</v>
      </c>
      <c r="D9" s="9"/>
      <c r="E9" s="9">
        <v>18.049600000000002</v>
      </c>
      <c r="F9" s="8" t="s">
        <v>11</v>
      </c>
      <c r="G9" s="8">
        <v>1191.77</v>
      </c>
      <c r="H9" s="9">
        <f t="shared" si="0"/>
        <v>21510.971792</v>
      </c>
    </row>
    <row r="10" spans="1:9" ht="102">
      <c r="A10" s="6" t="s">
        <v>118</v>
      </c>
      <c r="B10" s="7" t="s">
        <v>98</v>
      </c>
      <c r="C10" s="46">
        <v>3.9900799999999998</v>
      </c>
      <c r="D10" s="46">
        <v>2.1240000000000001</v>
      </c>
      <c r="E10" s="9">
        <v>14.4499</v>
      </c>
      <c r="F10" s="8" t="s">
        <v>11</v>
      </c>
      <c r="G10" s="8">
        <v>5913.66</v>
      </c>
      <c r="H10" s="9">
        <f t="shared" si="0"/>
        <v>85451.795633999995</v>
      </c>
    </row>
    <row r="11" spans="1:9" ht="89.25">
      <c r="A11" s="6" t="s">
        <v>21</v>
      </c>
      <c r="B11" s="7" t="s">
        <v>100</v>
      </c>
      <c r="C11" s="9">
        <v>6.29</v>
      </c>
      <c r="D11" s="8">
        <v>4.5999999999999996</v>
      </c>
      <c r="E11" s="8">
        <v>32.599800000000002</v>
      </c>
      <c r="F11" s="8" t="s">
        <v>11</v>
      </c>
      <c r="G11" s="8">
        <v>2788.17</v>
      </c>
      <c r="H11" s="9">
        <f>G11*E11</f>
        <v>90893.784366000007</v>
      </c>
    </row>
    <row r="12" spans="1:9" ht="38.25">
      <c r="A12" s="29" t="s">
        <v>139</v>
      </c>
      <c r="B12" s="7" t="s">
        <v>120</v>
      </c>
      <c r="C12" s="9"/>
      <c r="D12" s="46">
        <v>16.53</v>
      </c>
      <c r="E12" s="9">
        <v>17</v>
      </c>
      <c r="F12" s="8" t="s">
        <v>57</v>
      </c>
      <c r="G12" s="8">
        <v>6543.32</v>
      </c>
      <c r="H12" s="9">
        <f t="shared" si="0"/>
        <v>111236.44</v>
      </c>
    </row>
    <row r="13" spans="1:9" ht="63.75">
      <c r="A13" s="29" t="s">
        <v>140</v>
      </c>
      <c r="B13" s="7" t="s">
        <v>102</v>
      </c>
      <c r="C13" s="9">
        <v>51.12</v>
      </c>
      <c r="D13" s="8">
        <v>4.5999999999999996</v>
      </c>
      <c r="E13" s="8">
        <v>264.87</v>
      </c>
      <c r="F13" s="8" t="s">
        <v>25</v>
      </c>
      <c r="G13" s="8">
        <v>259.29000000000002</v>
      </c>
      <c r="H13" s="9">
        <f t="shared" si="0"/>
        <v>68678.142300000007</v>
      </c>
    </row>
    <row r="14" spans="1:9" ht="89.25">
      <c r="A14" s="29" t="s">
        <v>141</v>
      </c>
      <c r="B14" s="7" t="s">
        <v>27</v>
      </c>
      <c r="C14" s="9">
        <v>1.1299999999999999</v>
      </c>
      <c r="D14" s="46">
        <v>1.46</v>
      </c>
      <c r="E14" s="9">
        <v>1.62</v>
      </c>
      <c r="F14" s="8" t="s">
        <v>28</v>
      </c>
      <c r="G14" s="8">
        <v>53433.91</v>
      </c>
      <c r="H14" s="9">
        <f t="shared" si="0"/>
        <v>86562.934200000018</v>
      </c>
    </row>
    <row r="15" spans="1:9" ht="18.75">
      <c r="A15" s="44">
        <v>11</v>
      </c>
      <c r="B15" s="39" t="s">
        <v>89</v>
      </c>
      <c r="C15" s="9"/>
      <c r="D15" s="9"/>
      <c r="E15" s="9"/>
      <c r="F15" s="8"/>
      <c r="G15" s="8"/>
      <c r="H15" s="9"/>
    </row>
    <row r="16" spans="1:9">
      <c r="A16" s="44">
        <v>12</v>
      </c>
      <c r="B16" s="7" t="s">
        <v>106</v>
      </c>
      <c r="C16" s="9">
        <v>2.84</v>
      </c>
      <c r="D16" s="9"/>
      <c r="E16" s="9">
        <v>10.83</v>
      </c>
      <c r="F16" s="8" t="s">
        <v>57</v>
      </c>
      <c r="G16" s="8">
        <v>431.75</v>
      </c>
      <c r="H16" s="9">
        <f t="shared" si="0"/>
        <v>4675.8525</v>
      </c>
    </row>
    <row r="17" spans="1:8">
      <c r="A17" s="44">
        <v>13</v>
      </c>
      <c r="B17" s="7" t="s">
        <v>107</v>
      </c>
      <c r="C17" s="9">
        <v>12.44</v>
      </c>
      <c r="D17" s="9">
        <v>10.604671</v>
      </c>
      <c r="E17" s="9">
        <v>34.590000000000003</v>
      </c>
      <c r="F17" s="8" t="s">
        <v>57</v>
      </c>
      <c r="G17" s="8">
        <v>710.13</v>
      </c>
      <c r="H17" s="9">
        <f t="shared" si="0"/>
        <v>24563.396700000001</v>
      </c>
    </row>
    <row r="18" spans="1:8">
      <c r="A18" s="44">
        <v>14</v>
      </c>
      <c r="B18" s="7" t="s">
        <v>108</v>
      </c>
      <c r="C18" s="9">
        <v>14.960800000000001</v>
      </c>
      <c r="D18" s="9">
        <v>6.3726000000000003</v>
      </c>
      <c r="E18" s="9">
        <v>50.65</v>
      </c>
      <c r="F18" s="8" t="s">
        <v>57</v>
      </c>
      <c r="G18" s="8">
        <v>664.32</v>
      </c>
      <c r="H18" s="9">
        <f t="shared" si="0"/>
        <v>33647.808000000005</v>
      </c>
    </row>
    <row r="19" spans="1:8">
      <c r="A19" s="44">
        <v>15</v>
      </c>
      <c r="B19" s="7" t="s">
        <v>109</v>
      </c>
      <c r="C19" s="9">
        <v>14.56</v>
      </c>
      <c r="D19" s="9">
        <v>16.11</v>
      </c>
      <c r="E19" s="9">
        <v>27.6</v>
      </c>
      <c r="F19" s="8" t="s">
        <v>57</v>
      </c>
      <c r="G19" s="8">
        <v>421.25</v>
      </c>
      <c r="H19" s="9">
        <f t="shared" si="0"/>
        <v>11626.5</v>
      </c>
    </row>
    <row r="20" spans="1:8">
      <c r="A20" s="44">
        <v>16</v>
      </c>
      <c r="B20" s="7" t="s">
        <v>110</v>
      </c>
      <c r="C20" s="9">
        <v>30.25</v>
      </c>
      <c r="D20" s="9"/>
      <c r="E20" s="9">
        <v>115.61</v>
      </c>
      <c r="F20" s="8" t="s">
        <v>57</v>
      </c>
      <c r="G20" s="8">
        <v>167.7</v>
      </c>
      <c r="H20" s="9">
        <f t="shared" si="0"/>
        <v>19387.796999999999</v>
      </c>
    </row>
    <row r="21" spans="1:8">
      <c r="A21" s="40"/>
      <c r="B21" s="62" t="s">
        <v>125</v>
      </c>
      <c r="C21" s="63"/>
      <c r="D21" s="63"/>
      <c r="E21" s="63"/>
      <c r="F21" s="63"/>
      <c r="G21" s="64"/>
      <c r="H21" s="41">
        <f>SUM(H5:H20)</f>
        <v>586386.00339199998</v>
      </c>
    </row>
    <row r="22" spans="1:8">
      <c r="A22" s="15"/>
      <c r="B22" s="42"/>
      <c r="C22" s="42"/>
      <c r="D22" s="42"/>
      <c r="E22" s="42"/>
      <c r="F22" s="42"/>
      <c r="G22" s="42"/>
      <c r="H22" s="43"/>
    </row>
    <row r="23" spans="1:8">
      <c r="A23" s="15"/>
      <c r="B23" s="42"/>
      <c r="C23" s="42"/>
      <c r="D23" s="42"/>
      <c r="E23" s="42"/>
      <c r="F23" s="42"/>
      <c r="G23" s="42"/>
      <c r="H23" s="43"/>
    </row>
    <row r="24" spans="1:8" ht="41.25" customHeight="1">
      <c r="B24" s="57" t="s">
        <v>126</v>
      </c>
      <c r="C24" s="57"/>
      <c r="D24" s="57"/>
      <c r="E24" s="57"/>
      <c r="F24" s="57"/>
      <c r="G24" s="57"/>
      <c r="H24" s="57"/>
    </row>
  </sheetData>
  <mergeCells count="5">
    <mergeCell ref="A1:H1"/>
    <mergeCell ref="A2:H2"/>
    <mergeCell ref="A3:H3"/>
    <mergeCell ref="B21:G21"/>
    <mergeCell ref="B24:H24"/>
  </mergeCells>
  <pageMargins left="0.16" right="0.22"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G20"/>
  <sheetViews>
    <sheetView topLeftCell="A10"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20.25" customHeight="1">
      <c r="A3" s="55" t="s">
        <v>170</v>
      </c>
      <c r="B3" s="55"/>
      <c r="C3" s="55"/>
      <c r="D3" s="55"/>
      <c r="E3" s="55"/>
      <c r="F3" s="55"/>
      <c r="G3" s="26"/>
    </row>
    <row r="4" spans="1:7">
      <c r="A4" s="4" t="s">
        <v>3</v>
      </c>
      <c r="B4" s="4" t="s">
        <v>4</v>
      </c>
      <c r="C4" s="4" t="s">
        <v>52</v>
      </c>
      <c r="D4" s="4" t="s">
        <v>53</v>
      </c>
      <c r="E4" s="4" t="s">
        <v>54</v>
      </c>
      <c r="F4" s="4" t="s">
        <v>55</v>
      </c>
    </row>
    <row r="5" spans="1:7" ht="114.75">
      <c r="A5" s="6" t="s">
        <v>128</v>
      </c>
      <c r="B5" s="7" t="s">
        <v>10</v>
      </c>
      <c r="C5" s="9">
        <v>32.57</v>
      </c>
      <c r="D5" s="8" t="s">
        <v>57</v>
      </c>
      <c r="E5" s="8">
        <v>112.53</v>
      </c>
      <c r="F5" s="9">
        <f t="shared" ref="F5:F16" si="0">E5*C5</f>
        <v>3665.1021000000001</v>
      </c>
    </row>
    <row r="6" spans="1:7" ht="89.25">
      <c r="A6" s="6" t="s">
        <v>129</v>
      </c>
      <c r="B6" s="10" t="s">
        <v>58</v>
      </c>
      <c r="C6" s="9">
        <v>12.15</v>
      </c>
      <c r="D6" s="8" t="s">
        <v>11</v>
      </c>
      <c r="E6" s="8">
        <v>228.47</v>
      </c>
      <c r="F6" s="9">
        <f t="shared" si="0"/>
        <v>2775.9105</v>
      </c>
    </row>
    <row r="7" spans="1:7" ht="63.75">
      <c r="A7" s="6" t="s">
        <v>130</v>
      </c>
      <c r="B7" s="7" t="s">
        <v>15</v>
      </c>
      <c r="C7" s="9">
        <v>20.27</v>
      </c>
      <c r="D7" s="8" t="s">
        <v>11</v>
      </c>
      <c r="E7" s="8">
        <v>1191.77</v>
      </c>
      <c r="F7" s="9">
        <f t="shared" si="0"/>
        <v>24157.177899999999</v>
      </c>
    </row>
    <row r="8" spans="1:7" ht="102">
      <c r="A8" s="29" t="s">
        <v>131</v>
      </c>
      <c r="B8" s="7" t="s">
        <v>17</v>
      </c>
      <c r="C8" s="9">
        <v>24.31</v>
      </c>
      <c r="D8" s="8" t="s">
        <v>57</v>
      </c>
      <c r="E8" s="8">
        <v>6543.32</v>
      </c>
      <c r="F8" s="9">
        <f t="shared" si="0"/>
        <v>159068.10919999998</v>
      </c>
    </row>
    <row r="9" spans="1:7" ht="102">
      <c r="A9" s="29" t="s">
        <v>132</v>
      </c>
      <c r="B9" s="7" t="s">
        <v>104</v>
      </c>
      <c r="C9" s="9">
        <v>11.5</v>
      </c>
      <c r="D9" s="8" t="s">
        <v>57</v>
      </c>
      <c r="E9" s="8">
        <v>6219.21</v>
      </c>
      <c r="F9" s="9">
        <f t="shared" si="0"/>
        <v>71520.914999999994</v>
      </c>
    </row>
    <row r="10" spans="1:7" ht="89.25">
      <c r="A10" s="29" t="s">
        <v>134</v>
      </c>
      <c r="B10" s="7" t="s">
        <v>27</v>
      </c>
      <c r="C10" s="9">
        <v>1.218</v>
      </c>
      <c r="D10" s="8" t="s">
        <v>28</v>
      </c>
      <c r="E10" s="8">
        <v>53433.91</v>
      </c>
      <c r="F10" s="9">
        <f>E10*C10</f>
        <v>65082.502380000005</v>
      </c>
    </row>
    <row r="11" spans="1:7" ht="18.75">
      <c r="A11" s="44">
        <v>6</v>
      </c>
      <c r="B11" s="39" t="s">
        <v>89</v>
      </c>
      <c r="C11" s="9"/>
      <c r="D11" s="8"/>
      <c r="E11" s="8"/>
      <c r="F11" s="9"/>
    </row>
    <row r="12" spans="1:7">
      <c r="A12" s="44">
        <v>7</v>
      </c>
      <c r="B12" s="7" t="s">
        <v>135</v>
      </c>
      <c r="C12" s="9">
        <v>12.15</v>
      </c>
      <c r="D12" s="8" t="s">
        <v>57</v>
      </c>
      <c r="E12" s="8">
        <v>364.32</v>
      </c>
      <c r="F12" s="9">
        <f t="shared" si="0"/>
        <v>4426.4880000000003</v>
      </c>
    </row>
    <row r="13" spans="1:7">
      <c r="A13" s="44">
        <v>8</v>
      </c>
      <c r="B13" s="7" t="s">
        <v>122</v>
      </c>
      <c r="C13" s="9">
        <v>15.4</v>
      </c>
      <c r="D13" s="8" t="s">
        <v>57</v>
      </c>
      <c r="E13" s="8">
        <v>788.13</v>
      </c>
      <c r="F13" s="9">
        <f>E13*C13</f>
        <v>12137.201999999999</v>
      </c>
    </row>
    <row r="14" spans="1:7">
      <c r="A14" s="44">
        <v>9</v>
      </c>
      <c r="B14" s="7" t="s">
        <v>123</v>
      </c>
      <c r="C14" s="46">
        <v>20.27</v>
      </c>
      <c r="D14" s="8" t="s">
        <v>57</v>
      </c>
      <c r="E14" s="8">
        <v>756.83</v>
      </c>
      <c r="F14" s="9">
        <f t="shared" si="0"/>
        <v>15340.944100000001</v>
      </c>
    </row>
    <row r="15" spans="1:7">
      <c r="A15" s="44">
        <v>10</v>
      </c>
      <c r="B15" s="7" t="s">
        <v>124</v>
      </c>
      <c r="C15" s="9">
        <v>30.8</v>
      </c>
      <c r="D15" s="8" t="s">
        <v>57</v>
      </c>
      <c r="E15" s="8">
        <v>482.26</v>
      </c>
      <c r="F15" s="9">
        <f t="shared" si="0"/>
        <v>14853.608</v>
      </c>
    </row>
    <row r="16" spans="1:7">
      <c r="A16" s="44">
        <v>11</v>
      </c>
      <c r="B16" s="7" t="s">
        <v>110</v>
      </c>
      <c r="C16" s="9">
        <v>32.57</v>
      </c>
      <c r="D16" s="8" t="s">
        <v>57</v>
      </c>
      <c r="E16" s="8">
        <v>167.7</v>
      </c>
      <c r="F16" s="9">
        <f t="shared" si="0"/>
        <v>5461.9889999999996</v>
      </c>
    </row>
    <row r="17" spans="1:6">
      <c r="A17" s="40"/>
      <c r="B17" s="56"/>
      <c r="C17" s="56"/>
      <c r="D17" s="56"/>
      <c r="E17" s="56"/>
      <c r="F17" s="41">
        <f>SUM(F5:F16)</f>
        <v>378489.94818000001</v>
      </c>
    </row>
    <row r="18" spans="1:6">
      <c r="A18" s="15"/>
      <c r="B18" s="42"/>
      <c r="C18" s="42"/>
      <c r="D18" s="42"/>
      <c r="E18" s="42"/>
      <c r="F18" s="43"/>
    </row>
    <row r="19" spans="1:6">
      <c r="A19" s="15"/>
      <c r="B19" s="42"/>
      <c r="C19" s="42"/>
      <c r="D19" s="42"/>
      <c r="E19" s="42"/>
      <c r="F19" s="43"/>
    </row>
    <row r="20" spans="1:6" ht="41.25" customHeight="1">
      <c r="B20" s="57" t="s">
        <v>111</v>
      </c>
      <c r="C20" s="57"/>
      <c r="D20" s="57"/>
      <c r="E20" s="57"/>
      <c r="F20" s="57"/>
    </row>
  </sheetData>
  <mergeCells count="5">
    <mergeCell ref="A1:F1"/>
    <mergeCell ref="A2:F2"/>
    <mergeCell ref="A3:F3"/>
    <mergeCell ref="B17:E17"/>
    <mergeCell ref="B20:F20"/>
  </mergeCells>
  <pageMargins left="0.24" right="0.15" top="0.45" bottom="0.22" header="0.3" footer="0.16"/>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I18"/>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15.75" customHeight="1">
      <c r="A3" s="55" t="s">
        <v>172</v>
      </c>
      <c r="B3" s="55"/>
      <c r="C3" s="55"/>
      <c r="D3" s="55"/>
      <c r="E3" s="55"/>
      <c r="F3" s="55"/>
      <c r="G3" s="55"/>
      <c r="H3" s="55"/>
      <c r="I3" s="26"/>
    </row>
    <row r="4" spans="1:9">
      <c r="A4" s="4" t="s">
        <v>3</v>
      </c>
      <c r="B4" s="4" t="s">
        <v>4</v>
      </c>
      <c r="C4" s="4" t="s">
        <v>52</v>
      </c>
      <c r="D4" s="4" t="s">
        <v>53</v>
      </c>
      <c r="E4" s="4" t="s">
        <v>5</v>
      </c>
      <c r="F4" s="4" t="s">
        <v>53</v>
      </c>
      <c r="G4" s="4" t="s">
        <v>54</v>
      </c>
      <c r="H4" s="4" t="s">
        <v>55</v>
      </c>
    </row>
    <row r="5" spans="1:9" ht="114.75">
      <c r="A5" s="6" t="s">
        <v>128</v>
      </c>
      <c r="B5" s="7" t="s">
        <v>10</v>
      </c>
      <c r="C5" s="9">
        <v>57.83</v>
      </c>
      <c r="D5" s="8" t="s">
        <v>57</v>
      </c>
      <c r="E5" s="8">
        <v>94.12</v>
      </c>
      <c r="F5" s="8" t="s">
        <v>57</v>
      </c>
      <c r="G5" s="8">
        <v>112.53</v>
      </c>
      <c r="H5" s="32">
        <f t="shared" ref="H5:H14" si="0">G5*E5</f>
        <v>10591.3236</v>
      </c>
    </row>
    <row r="6" spans="1:9" ht="89.25">
      <c r="A6" s="6" t="s">
        <v>129</v>
      </c>
      <c r="B6" s="10" t="s">
        <v>47</v>
      </c>
      <c r="C6" s="9">
        <v>23.02</v>
      </c>
      <c r="D6" s="8" t="s">
        <v>11</v>
      </c>
      <c r="E6" s="8">
        <v>35.119999999999997</v>
      </c>
      <c r="F6" s="8" t="s">
        <v>11</v>
      </c>
      <c r="G6" s="8">
        <v>228.47</v>
      </c>
      <c r="H6" s="32">
        <f t="shared" si="0"/>
        <v>8023.866399999999</v>
      </c>
    </row>
    <row r="7" spans="1:9" ht="63.75">
      <c r="A7" s="6" t="s">
        <v>130</v>
      </c>
      <c r="B7" s="7" t="s">
        <v>15</v>
      </c>
      <c r="C7" s="9">
        <v>38.36</v>
      </c>
      <c r="D7" s="8" t="s">
        <v>11</v>
      </c>
      <c r="E7" s="8">
        <v>58.58</v>
      </c>
      <c r="F7" s="8" t="s">
        <v>11</v>
      </c>
      <c r="G7" s="8">
        <v>1191.77</v>
      </c>
      <c r="H7" s="32">
        <f t="shared" si="0"/>
        <v>69813.886599999998</v>
      </c>
    </row>
    <row r="8" spans="1:9" ht="76.5">
      <c r="A8" s="6" t="s">
        <v>131</v>
      </c>
      <c r="B8" s="7" t="s">
        <v>166</v>
      </c>
      <c r="C8" s="9">
        <v>35.409999999999997</v>
      </c>
      <c r="D8" s="8" t="s">
        <v>11</v>
      </c>
      <c r="E8" s="8">
        <v>88.65</v>
      </c>
      <c r="F8" s="8" t="s">
        <v>11</v>
      </c>
      <c r="G8" s="8">
        <v>6543.32</v>
      </c>
      <c r="H8" s="32">
        <f t="shared" si="0"/>
        <v>580065.31799999997</v>
      </c>
    </row>
    <row r="9" spans="1:9" ht="18.75">
      <c r="A9" s="44">
        <v>5</v>
      </c>
      <c r="B9" s="39" t="s">
        <v>89</v>
      </c>
      <c r="C9" s="9"/>
      <c r="D9" s="8"/>
      <c r="E9" s="8"/>
      <c r="F9" s="8"/>
      <c r="G9" s="8"/>
      <c r="H9" s="32"/>
    </row>
    <row r="10" spans="1:9" ht="15.75">
      <c r="A10" s="6" t="s">
        <v>157</v>
      </c>
      <c r="B10" s="7" t="s">
        <v>135</v>
      </c>
      <c r="C10" s="9">
        <v>23.02</v>
      </c>
      <c r="D10" s="8" t="s">
        <v>11</v>
      </c>
      <c r="E10" s="8">
        <v>35.119999999999997</v>
      </c>
      <c r="F10" s="8" t="s">
        <v>11</v>
      </c>
      <c r="G10" s="8">
        <v>364.32</v>
      </c>
      <c r="H10" s="32">
        <f t="shared" si="0"/>
        <v>12794.918399999999</v>
      </c>
    </row>
    <row r="11" spans="1:9" ht="15.75">
      <c r="A11" s="6" t="s">
        <v>32</v>
      </c>
      <c r="B11" s="7" t="s">
        <v>122</v>
      </c>
      <c r="C11" s="9">
        <v>15.23</v>
      </c>
      <c r="D11" s="8" t="s">
        <v>11</v>
      </c>
      <c r="E11" s="8">
        <v>38.119999999999997</v>
      </c>
      <c r="F11" s="8" t="s">
        <v>11</v>
      </c>
      <c r="G11" s="8">
        <v>788.14</v>
      </c>
      <c r="H11" s="32">
        <f t="shared" si="0"/>
        <v>30043.896799999999</v>
      </c>
    </row>
    <row r="12" spans="1:9" ht="15.75">
      <c r="A12" s="6" t="s">
        <v>34</v>
      </c>
      <c r="B12" s="7" t="s">
        <v>136</v>
      </c>
      <c r="C12" s="9">
        <v>38.36</v>
      </c>
      <c r="D12" s="8" t="s">
        <v>11</v>
      </c>
      <c r="E12" s="8">
        <v>58.58</v>
      </c>
      <c r="F12" s="8" t="s">
        <v>11</v>
      </c>
      <c r="G12" s="8">
        <v>756.83</v>
      </c>
      <c r="H12" s="32">
        <f t="shared" si="0"/>
        <v>44335.1014</v>
      </c>
    </row>
    <row r="13" spans="1:9" ht="15.75">
      <c r="A13" s="6" t="s">
        <v>36</v>
      </c>
      <c r="B13" s="7" t="s">
        <v>124</v>
      </c>
      <c r="C13" s="9">
        <v>30.45</v>
      </c>
      <c r="D13" s="8" t="s">
        <v>11</v>
      </c>
      <c r="E13" s="8">
        <v>76.239999999999995</v>
      </c>
      <c r="F13" s="8" t="s">
        <v>11</v>
      </c>
      <c r="G13" s="8">
        <v>482.26</v>
      </c>
      <c r="H13" s="32">
        <f t="shared" si="0"/>
        <v>36767.502399999998</v>
      </c>
    </row>
    <row r="14" spans="1:9" ht="15.75">
      <c r="A14" s="6" t="s">
        <v>38</v>
      </c>
      <c r="B14" s="7" t="s">
        <v>41</v>
      </c>
      <c r="C14" s="9">
        <v>57.83</v>
      </c>
      <c r="D14" s="8" t="s">
        <v>11</v>
      </c>
      <c r="E14" s="8">
        <v>94.12</v>
      </c>
      <c r="F14" s="8" t="s">
        <v>11</v>
      </c>
      <c r="G14" s="8">
        <v>167.7</v>
      </c>
      <c r="H14" s="32">
        <f t="shared" si="0"/>
        <v>15783.923999999999</v>
      </c>
    </row>
    <row r="15" spans="1:9">
      <c r="A15" s="40"/>
      <c r="B15" s="56"/>
      <c r="C15" s="56"/>
      <c r="D15" s="56"/>
      <c r="E15" s="56"/>
      <c r="F15" s="56"/>
      <c r="G15" s="56"/>
      <c r="H15" s="41">
        <f>SUM(H5:H14)</f>
        <v>808219.73759999999</v>
      </c>
    </row>
    <row r="16" spans="1:9">
      <c r="A16" s="15"/>
      <c r="B16" s="42"/>
      <c r="C16" s="42"/>
      <c r="D16" s="42"/>
      <c r="E16" s="42"/>
      <c r="F16" s="42"/>
      <c r="G16" s="42"/>
      <c r="H16" s="43"/>
    </row>
    <row r="17" spans="1:8">
      <c r="A17" s="15"/>
      <c r="B17" s="42"/>
      <c r="C17" s="42"/>
      <c r="D17" s="42"/>
      <c r="E17" s="42"/>
      <c r="F17" s="42"/>
      <c r="G17" s="42"/>
      <c r="H17" s="43"/>
    </row>
    <row r="18" spans="1:8" ht="50.25" customHeight="1">
      <c r="B18" s="57" t="s">
        <v>95</v>
      </c>
      <c r="C18" s="57"/>
      <c r="D18" s="57"/>
      <c r="E18" s="57"/>
      <c r="F18" s="57"/>
      <c r="G18" s="57"/>
      <c r="H18" s="57"/>
    </row>
  </sheetData>
  <mergeCells count="5">
    <mergeCell ref="A1:H1"/>
    <mergeCell ref="A2:H2"/>
    <mergeCell ref="A3:H3"/>
    <mergeCell ref="B15:G15"/>
    <mergeCell ref="B18:H18"/>
  </mergeCells>
  <pageMargins left="0.16" right="0.15"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G31"/>
  <sheetViews>
    <sheetView topLeftCell="A16"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27.75" customHeight="1">
      <c r="A3" s="55" t="s">
        <v>51</v>
      </c>
      <c r="B3" s="55"/>
      <c r="C3" s="55"/>
      <c r="D3" s="55"/>
      <c r="E3" s="55"/>
      <c r="F3" s="55"/>
      <c r="G3" s="26"/>
    </row>
    <row r="4" spans="1:7">
      <c r="A4" s="4" t="s">
        <v>3</v>
      </c>
      <c r="B4" s="4" t="s">
        <v>4</v>
      </c>
      <c r="C4" s="4" t="s">
        <v>52</v>
      </c>
      <c r="D4" s="4" t="s">
        <v>53</v>
      </c>
      <c r="E4" s="4" t="s">
        <v>54</v>
      </c>
      <c r="F4" s="4" t="s">
        <v>55</v>
      </c>
    </row>
    <row r="5" spans="1:7" ht="38.25">
      <c r="A5" s="8">
        <v>1</v>
      </c>
      <c r="B5" s="7" t="s">
        <v>56</v>
      </c>
      <c r="C5" s="8">
        <v>32.44</v>
      </c>
      <c r="D5" s="8" t="s">
        <v>57</v>
      </c>
      <c r="E5" s="8">
        <v>642.78</v>
      </c>
      <c r="F5" s="9">
        <f>E5*C5</f>
        <v>20851.783199999998</v>
      </c>
    </row>
    <row r="6" spans="1:7" ht="114.75">
      <c r="A6" s="6" t="s">
        <v>9</v>
      </c>
      <c r="B6" s="7" t="s">
        <v>10</v>
      </c>
      <c r="C6" s="9">
        <v>9.7200000000000006</v>
      </c>
      <c r="D6" s="8" t="s">
        <v>57</v>
      </c>
      <c r="E6" s="8">
        <v>112.53</v>
      </c>
      <c r="F6" s="9">
        <f>E6*C6</f>
        <v>1093.7916</v>
      </c>
    </row>
    <row r="7" spans="1:7" ht="78" customHeight="1">
      <c r="A7" s="6" t="s">
        <v>46</v>
      </c>
      <c r="B7" s="7" t="s">
        <v>58</v>
      </c>
      <c r="C7" s="9">
        <v>1.46</v>
      </c>
      <c r="D7" s="8" t="s">
        <v>57</v>
      </c>
      <c r="E7" s="8">
        <v>228.47</v>
      </c>
      <c r="F7" s="9">
        <f t="shared" ref="F7:F27" si="0">E7*C7</f>
        <v>333.56619999999998</v>
      </c>
    </row>
    <row r="8" spans="1:7" ht="63">
      <c r="A8" s="6" t="s">
        <v>59</v>
      </c>
      <c r="B8" s="27" t="s">
        <v>60</v>
      </c>
      <c r="C8" s="9">
        <v>15.78</v>
      </c>
      <c r="D8" s="8" t="s">
        <v>25</v>
      </c>
      <c r="E8" s="8">
        <v>233.78</v>
      </c>
      <c r="F8" s="9">
        <f t="shared" si="0"/>
        <v>3689.0483999999997</v>
      </c>
    </row>
    <row r="9" spans="1:7" ht="45">
      <c r="A9" s="6" t="s">
        <v>61</v>
      </c>
      <c r="B9" s="28" t="s">
        <v>62</v>
      </c>
      <c r="C9" s="9">
        <v>0.25</v>
      </c>
      <c r="D9" s="8" t="s">
        <v>57</v>
      </c>
      <c r="E9" s="8">
        <v>4188.87</v>
      </c>
      <c r="F9" s="9">
        <f t="shared" si="0"/>
        <v>1047.2175</v>
      </c>
    </row>
    <row r="10" spans="1:7" ht="141.75">
      <c r="A10" s="29" t="s">
        <v>63</v>
      </c>
      <c r="B10" s="27" t="s">
        <v>64</v>
      </c>
      <c r="C10" s="9">
        <v>1.53</v>
      </c>
      <c r="D10" s="8" t="s">
        <v>57</v>
      </c>
      <c r="E10" s="8">
        <v>6543.32</v>
      </c>
      <c r="F10" s="9">
        <f t="shared" si="0"/>
        <v>10011.2796</v>
      </c>
    </row>
    <row r="11" spans="1:7" ht="126">
      <c r="A11" s="6" t="s">
        <v>65</v>
      </c>
      <c r="B11" s="30" t="s">
        <v>66</v>
      </c>
      <c r="C11" s="9">
        <v>0.4</v>
      </c>
      <c r="D11" s="8" t="s">
        <v>25</v>
      </c>
      <c r="E11" s="8">
        <v>176.74</v>
      </c>
      <c r="F11" s="9">
        <f t="shared" si="0"/>
        <v>70.696000000000012</v>
      </c>
    </row>
    <row r="12" spans="1:7" ht="126">
      <c r="A12" s="31" t="s">
        <v>67</v>
      </c>
      <c r="B12" s="30" t="s">
        <v>68</v>
      </c>
      <c r="C12" s="9">
        <v>3.51</v>
      </c>
      <c r="D12" s="8" t="s">
        <v>57</v>
      </c>
      <c r="E12" s="32">
        <v>7018.17</v>
      </c>
      <c r="F12" s="9">
        <f t="shared" si="0"/>
        <v>24633.776699999999</v>
      </c>
    </row>
    <row r="13" spans="1:7" ht="126">
      <c r="A13" s="6" t="s">
        <v>69</v>
      </c>
      <c r="B13" s="30" t="s">
        <v>70</v>
      </c>
      <c r="C13" s="9">
        <v>0.61</v>
      </c>
      <c r="D13" s="8" t="s">
        <v>57</v>
      </c>
      <c r="E13" s="8">
        <v>8298.84</v>
      </c>
      <c r="F13" s="9">
        <f t="shared" si="0"/>
        <v>5062.2924000000003</v>
      </c>
    </row>
    <row r="14" spans="1:7" ht="126">
      <c r="A14" s="6" t="s">
        <v>71</v>
      </c>
      <c r="B14" s="30" t="s">
        <v>72</v>
      </c>
      <c r="C14" s="9">
        <v>0.34</v>
      </c>
      <c r="D14" s="8" t="s">
        <v>57</v>
      </c>
      <c r="E14" s="8">
        <v>7605.94</v>
      </c>
      <c r="F14" s="9">
        <f t="shared" si="0"/>
        <v>2586.0196000000001</v>
      </c>
    </row>
    <row r="15" spans="1:7" ht="157.5">
      <c r="A15" s="6" t="s">
        <v>73</v>
      </c>
      <c r="B15" s="33" t="s">
        <v>74</v>
      </c>
      <c r="C15" s="9">
        <v>1.49</v>
      </c>
      <c r="D15" s="8" t="s">
        <v>25</v>
      </c>
      <c r="E15" s="8">
        <v>424.99</v>
      </c>
      <c r="F15" s="9">
        <f t="shared" si="0"/>
        <v>633.23509999999999</v>
      </c>
    </row>
    <row r="16" spans="1:7" ht="120">
      <c r="A16" s="29" t="s">
        <v>75</v>
      </c>
      <c r="B16" s="34" t="s">
        <v>76</v>
      </c>
      <c r="C16" s="9">
        <v>3.35</v>
      </c>
      <c r="D16" s="8" t="s">
        <v>25</v>
      </c>
      <c r="E16" s="8">
        <v>154.79</v>
      </c>
      <c r="F16" s="9">
        <f t="shared" si="0"/>
        <v>518.54650000000004</v>
      </c>
    </row>
    <row r="17" spans="1:6" ht="63.75">
      <c r="A17" s="29" t="s">
        <v>77</v>
      </c>
      <c r="B17" s="35" t="s">
        <v>78</v>
      </c>
      <c r="C17" s="9">
        <v>48.33</v>
      </c>
      <c r="D17" s="8" t="s">
        <v>25</v>
      </c>
      <c r="E17" s="8">
        <v>125.34</v>
      </c>
      <c r="F17" s="9">
        <f t="shared" si="0"/>
        <v>6057.6822000000002</v>
      </c>
    </row>
    <row r="18" spans="1:6" ht="63.75">
      <c r="A18" s="29" t="s">
        <v>79</v>
      </c>
      <c r="B18" s="36" t="s">
        <v>80</v>
      </c>
      <c r="C18" s="9">
        <v>8.15</v>
      </c>
      <c r="D18" s="8" t="s">
        <v>25</v>
      </c>
      <c r="E18" s="8">
        <v>133.78</v>
      </c>
      <c r="F18" s="9">
        <f t="shared" si="0"/>
        <v>1090.307</v>
      </c>
    </row>
    <row r="19" spans="1:6" ht="63.75">
      <c r="A19" s="29" t="s">
        <v>81</v>
      </c>
      <c r="B19" s="36" t="s">
        <v>82</v>
      </c>
      <c r="C19" s="9">
        <v>56.47</v>
      </c>
      <c r="D19" s="8" t="s">
        <v>25</v>
      </c>
      <c r="E19" s="8">
        <v>81.14</v>
      </c>
      <c r="F19" s="9">
        <f t="shared" si="0"/>
        <v>4581.9758000000002</v>
      </c>
    </row>
    <row r="20" spans="1:6" ht="94.5">
      <c r="A20" s="29" t="s">
        <v>83</v>
      </c>
      <c r="B20" s="27" t="s">
        <v>84</v>
      </c>
      <c r="C20" s="9">
        <v>4780.6499999999996</v>
      </c>
      <c r="D20" s="8" t="s">
        <v>85</v>
      </c>
      <c r="E20" s="8">
        <v>90.25</v>
      </c>
      <c r="F20" s="9">
        <f t="shared" si="0"/>
        <v>431453.66249999998</v>
      </c>
    </row>
    <row r="21" spans="1:6" ht="171">
      <c r="A21" s="29">
        <v>1</v>
      </c>
      <c r="B21" s="37" t="s">
        <v>86</v>
      </c>
      <c r="C21" s="9">
        <v>209.59</v>
      </c>
      <c r="D21" s="8" t="s">
        <v>25</v>
      </c>
      <c r="E21" s="8">
        <v>957.95</v>
      </c>
      <c r="F21" s="9">
        <f t="shared" si="0"/>
        <v>200776.74050000001</v>
      </c>
    </row>
    <row r="22" spans="1:6" ht="114">
      <c r="A22" s="29" t="s">
        <v>87</v>
      </c>
      <c r="B22" s="38" t="s">
        <v>88</v>
      </c>
      <c r="C22" s="9">
        <v>0.52900000000000003</v>
      </c>
      <c r="D22" s="8" t="s">
        <v>28</v>
      </c>
      <c r="E22" s="8">
        <v>53433.91</v>
      </c>
      <c r="F22" s="9">
        <f t="shared" si="0"/>
        <v>28266.538390000002</v>
      </c>
    </row>
    <row r="23" spans="1:6" ht="18.75">
      <c r="A23" s="6">
        <v>29</v>
      </c>
      <c r="B23" s="39" t="s">
        <v>89</v>
      </c>
      <c r="C23" s="9"/>
      <c r="D23" s="8"/>
      <c r="E23" s="8"/>
      <c r="F23" s="9"/>
    </row>
    <row r="24" spans="1:6" ht="15.75">
      <c r="A24" s="6">
        <v>31</v>
      </c>
      <c r="B24" s="7" t="s">
        <v>90</v>
      </c>
      <c r="C24" s="9">
        <v>3.984</v>
      </c>
      <c r="D24" s="8" t="s">
        <v>11</v>
      </c>
      <c r="E24" s="8">
        <v>404.77</v>
      </c>
      <c r="F24" s="9">
        <f t="shared" si="0"/>
        <v>1612.6036799999999</v>
      </c>
    </row>
    <row r="25" spans="1:6" ht="15.75">
      <c r="A25" s="6">
        <v>32</v>
      </c>
      <c r="B25" s="7" t="s">
        <v>91</v>
      </c>
      <c r="C25" s="9">
        <v>0.24</v>
      </c>
      <c r="D25" s="8" t="s">
        <v>11</v>
      </c>
      <c r="E25" s="8">
        <v>499.76</v>
      </c>
      <c r="F25" s="9">
        <f t="shared" si="0"/>
        <v>119.94239999999999</v>
      </c>
    </row>
    <row r="26" spans="1:6">
      <c r="A26" s="6">
        <v>33</v>
      </c>
      <c r="B26" s="7" t="s">
        <v>92</v>
      </c>
      <c r="C26" s="9">
        <v>513</v>
      </c>
      <c r="D26" s="8" t="s">
        <v>93</v>
      </c>
      <c r="E26" s="8">
        <v>780.21</v>
      </c>
      <c r="F26" s="9">
        <f>E26*C26/1000</f>
        <v>400.24773000000005</v>
      </c>
    </row>
    <row r="27" spans="1:6" ht="15.75">
      <c r="A27" s="6">
        <v>34</v>
      </c>
      <c r="B27" s="7" t="s">
        <v>94</v>
      </c>
      <c r="C27" s="9">
        <v>5.49</v>
      </c>
      <c r="D27" s="8" t="s">
        <v>11</v>
      </c>
      <c r="E27" s="8">
        <v>458.72</v>
      </c>
      <c r="F27" s="9">
        <f t="shared" si="0"/>
        <v>2518.3728000000001</v>
      </c>
    </row>
    <row r="28" spans="1:6">
      <c r="A28" s="40"/>
      <c r="B28" s="56"/>
      <c r="C28" s="56"/>
      <c r="D28" s="56"/>
      <c r="E28" s="56"/>
      <c r="F28" s="41">
        <f>SUM(F5:F27)</f>
        <v>747409.32579999988</v>
      </c>
    </row>
    <row r="29" spans="1:6">
      <c r="A29" s="15"/>
      <c r="B29" s="42"/>
      <c r="C29" s="42"/>
      <c r="D29" s="42"/>
      <c r="E29" s="42"/>
      <c r="F29" s="43"/>
    </row>
    <row r="30" spans="1:6">
      <c r="A30" s="15"/>
      <c r="B30" s="42"/>
      <c r="C30" s="42"/>
      <c r="D30" s="42"/>
      <c r="E30" s="42"/>
      <c r="F30" s="43"/>
    </row>
    <row r="31" spans="1:6">
      <c r="B31" s="57" t="s">
        <v>95</v>
      </c>
      <c r="C31" s="57"/>
      <c r="D31" s="57"/>
      <c r="E31" s="57"/>
      <c r="F31" s="57"/>
    </row>
  </sheetData>
  <mergeCells count="5">
    <mergeCell ref="A1:F1"/>
    <mergeCell ref="A2:F2"/>
    <mergeCell ref="A3:F3"/>
    <mergeCell ref="B28:E28"/>
    <mergeCell ref="B31:F31"/>
  </mergeCells>
  <pageMargins left="0.16" right="0.16"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G10"/>
  <sheetViews>
    <sheetView workbookViewId="0">
      <selection activeCell="F6" sqref="F6"/>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27" customHeight="1">
      <c r="A3" s="55" t="s">
        <v>143</v>
      </c>
      <c r="B3" s="55"/>
      <c r="C3" s="55"/>
      <c r="D3" s="55"/>
      <c r="E3" s="55"/>
      <c r="F3" s="55"/>
      <c r="G3" s="26"/>
    </row>
    <row r="4" spans="1:7" ht="27" customHeight="1">
      <c r="A4" s="48" t="s">
        <v>3</v>
      </c>
      <c r="B4" s="48" t="s">
        <v>4</v>
      </c>
      <c r="C4" s="48" t="s">
        <v>52</v>
      </c>
      <c r="D4" s="48" t="s">
        <v>53</v>
      </c>
      <c r="E4" s="48" t="s">
        <v>54</v>
      </c>
      <c r="F4" s="48" t="s">
        <v>55</v>
      </c>
    </row>
    <row r="5" spans="1:7" ht="86.25" customHeight="1">
      <c r="A5" s="49">
        <v>1</v>
      </c>
      <c r="B5" s="50" t="s">
        <v>144</v>
      </c>
      <c r="C5" s="49">
        <v>40</v>
      </c>
      <c r="D5" s="49" t="s">
        <v>145</v>
      </c>
      <c r="E5" s="49">
        <v>7125</v>
      </c>
      <c r="F5" s="49">
        <f>E5*C5</f>
        <v>285000</v>
      </c>
    </row>
    <row r="6" spans="1:7">
      <c r="A6" s="40"/>
      <c r="B6" s="56"/>
      <c r="C6" s="56"/>
      <c r="D6" s="56"/>
      <c r="E6" s="56"/>
      <c r="F6" s="41">
        <f>SUM(F5:F5)</f>
        <v>285000</v>
      </c>
    </row>
    <row r="7" spans="1:7">
      <c r="A7" s="15"/>
      <c r="B7" s="42"/>
      <c r="C7" s="42"/>
      <c r="D7" s="42"/>
      <c r="E7" s="42"/>
      <c r="F7" s="43"/>
    </row>
    <row r="8" spans="1:7">
      <c r="A8" s="15"/>
      <c r="B8" s="42"/>
      <c r="C8" s="42"/>
      <c r="D8" s="42"/>
      <c r="E8" s="42"/>
      <c r="F8" s="43"/>
    </row>
    <row r="9" spans="1:7" ht="63.75" customHeight="1">
      <c r="B9" s="57" t="s">
        <v>111</v>
      </c>
      <c r="C9" s="57"/>
      <c r="D9" s="57"/>
      <c r="E9" s="57"/>
      <c r="F9" s="57"/>
    </row>
    <row r="10" spans="1:7" ht="41.25" customHeight="1"/>
  </sheetData>
  <mergeCells count="5">
    <mergeCell ref="A1:F1"/>
    <mergeCell ref="A2:F2"/>
    <mergeCell ref="A3:F3"/>
    <mergeCell ref="B6:E6"/>
    <mergeCell ref="B9:F9"/>
  </mergeCells>
  <pageMargins left="0.16" right="0.18"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G19"/>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3" customHeight="1">
      <c r="A3" s="55" t="s">
        <v>164</v>
      </c>
      <c r="B3" s="55"/>
      <c r="C3" s="55"/>
      <c r="D3" s="55"/>
      <c r="E3" s="55"/>
      <c r="F3" s="55"/>
      <c r="G3" s="26"/>
    </row>
    <row r="4" spans="1:7">
      <c r="A4" s="4" t="s">
        <v>3</v>
      </c>
      <c r="B4" s="4" t="s">
        <v>4</v>
      </c>
      <c r="C4" s="4" t="s">
        <v>5</v>
      </c>
      <c r="D4" s="4" t="s">
        <v>53</v>
      </c>
      <c r="E4" s="4" t="s">
        <v>54</v>
      </c>
      <c r="F4" s="4" t="s">
        <v>55</v>
      </c>
    </row>
    <row r="5" spans="1:7" ht="21">
      <c r="A5" s="6">
        <v>1</v>
      </c>
      <c r="B5" s="6" t="s">
        <v>165</v>
      </c>
      <c r="C5" s="6">
        <v>4</v>
      </c>
      <c r="D5" s="6" t="s">
        <v>45</v>
      </c>
      <c r="E5" s="6">
        <v>243.77</v>
      </c>
      <c r="F5" s="6">
        <f>E5*C5</f>
        <v>975.08</v>
      </c>
    </row>
    <row r="6" spans="1:7" ht="114.75">
      <c r="A6" s="6" t="s">
        <v>128</v>
      </c>
      <c r="B6" s="7" t="s">
        <v>10</v>
      </c>
      <c r="C6" s="8">
        <v>89.65</v>
      </c>
      <c r="D6" s="8" t="s">
        <v>57</v>
      </c>
      <c r="E6" s="8">
        <v>112.53</v>
      </c>
      <c r="F6" s="6">
        <f t="shared" ref="F6:F15" si="0">E6*C6</f>
        <v>10088.3145</v>
      </c>
    </row>
    <row r="7" spans="1:7" ht="89.25">
      <c r="A7" s="6" t="s">
        <v>129</v>
      </c>
      <c r="B7" s="10" t="s">
        <v>47</v>
      </c>
      <c r="C7" s="8">
        <v>26.91</v>
      </c>
      <c r="D7" s="8" t="s">
        <v>11</v>
      </c>
      <c r="E7" s="8">
        <v>228.47</v>
      </c>
      <c r="F7" s="6">
        <f t="shared" si="0"/>
        <v>6148.1277</v>
      </c>
    </row>
    <row r="8" spans="1:7" ht="63.75">
      <c r="A8" s="6" t="s">
        <v>130</v>
      </c>
      <c r="B8" s="7" t="s">
        <v>15</v>
      </c>
      <c r="C8" s="8">
        <v>44.85</v>
      </c>
      <c r="D8" s="8" t="s">
        <v>11</v>
      </c>
      <c r="E8" s="8">
        <v>1191.77</v>
      </c>
      <c r="F8" s="6">
        <f t="shared" si="0"/>
        <v>53450.8845</v>
      </c>
    </row>
    <row r="9" spans="1:7" ht="76.5">
      <c r="A9" s="6" t="s">
        <v>131</v>
      </c>
      <c r="B9" s="7" t="s">
        <v>166</v>
      </c>
      <c r="C9" s="8">
        <v>53.81</v>
      </c>
      <c r="D9" s="8" t="s">
        <v>11</v>
      </c>
      <c r="E9" s="8">
        <v>6543.32</v>
      </c>
      <c r="F9" s="6">
        <f t="shared" si="0"/>
        <v>352096.04920000001</v>
      </c>
    </row>
    <row r="10" spans="1:7" ht="18.75">
      <c r="A10" s="44">
        <v>5</v>
      </c>
      <c r="B10" s="39" t="s">
        <v>89</v>
      </c>
      <c r="C10" s="8"/>
      <c r="D10" s="8"/>
      <c r="E10" s="8"/>
      <c r="F10" s="6"/>
    </row>
    <row r="11" spans="1:7" ht="15.75">
      <c r="A11" s="6" t="s">
        <v>157</v>
      </c>
      <c r="B11" s="7" t="s">
        <v>167</v>
      </c>
      <c r="C11" s="8">
        <v>17.420000000000002</v>
      </c>
      <c r="D11" s="8" t="s">
        <v>11</v>
      </c>
      <c r="E11" s="8">
        <v>404.77</v>
      </c>
      <c r="F11" s="6">
        <f t="shared" si="0"/>
        <v>7051.0934000000007</v>
      </c>
    </row>
    <row r="12" spans="1:7" ht="15.75">
      <c r="A12" s="6" t="s">
        <v>32</v>
      </c>
      <c r="B12" s="7" t="s">
        <v>168</v>
      </c>
      <c r="C12" s="8">
        <v>23.09</v>
      </c>
      <c r="D12" s="8" t="s">
        <v>11</v>
      </c>
      <c r="E12" s="8">
        <v>765.85</v>
      </c>
      <c r="F12" s="6">
        <f t="shared" si="0"/>
        <v>17683.476500000001</v>
      </c>
    </row>
    <row r="13" spans="1:7" ht="15.75">
      <c r="A13" s="6" t="s">
        <v>34</v>
      </c>
      <c r="B13" s="7" t="s">
        <v>169</v>
      </c>
      <c r="C13" s="8">
        <v>44.85</v>
      </c>
      <c r="D13" s="8" t="s">
        <v>11</v>
      </c>
      <c r="E13" s="8">
        <v>730.6</v>
      </c>
      <c r="F13" s="6">
        <f t="shared" si="0"/>
        <v>32767.410000000003</v>
      </c>
    </row>
    <row r="14" spans="1:7" ht="15.75">
      <c r="A14" s="6" t="s">
        <v>36</v>
      </c>
      <c r="B14" s="7" t="s">
        <v>94</v>
      </c>
      <c r="C14" s="8">
        <v>46.18</v>
      </c>
      <c r="D14" s="8" t="s">
        <v>11</v>
      </c>
      <c r="E14" s="8">
        <v>458.72</v>
      </c>
      <c r="F14" s="6">
        <f t="shared" si="0"/>
        <v>21183.689600000002</v>
      </c>
    </row>
    <row r="15" spans="1:7" ht="15.75">
      <c r="A15" s="6" t="s">
        <v>38</v>
      </c>
      <c r="B15" s="7" t="s">
        <v>41</v>
      </c>
      <c r="C15" s="8">
        <v>89.65</v>
      </c>
      <c r="D15" s="8" t="s">
        <v>11</v>
      </c>
      <c r="E15" s="8">
        <v>167.7</v>
      </c>
      <c r="F15" s="6">
        <f t="shared" si="0"/>
        <v>15034.305</v>
      </c>
    </row>
    <row r="16" spans="1:7">
      <c r="A16" s="40"/>
      <c r="B16" s="56"/>
      <c r="C16" s="56"/>
      <c r="D16" s="56"/>
      <c r="E16" s="56"/>
      <c r="F16" s="41">
        <f>SUM(F5:F15)</f>
        <v>516478.43039999995</v>
      </c>
    </row>
    <row r="17" spans="1:6">
      <c r="A17" s="15"/>
      <c r="B17" s="42"/>
      <c r="C17" s="42"/>
      <c r="D17" s="42"/>
      <c r="E17" s="42"/>
      <c r="F17" s="43"/>
    </row>
    <row r="18" spans="1:6">
      <c r="A18" s="15"/>
      <c r="B18" s="42"/>
      <c r="C18" s="42"/>
      <c r="D18" s="42"/>
      <c r="E18" s="42"/>
      <c r="F18" s="43"/>
    </row>
    <row r="19" spans="1:6" ht="50.25" customHeight="1">
      <c r="B19" s="57" t="s">
        <v>95</v>
      </c>
      <c r="C19" s="57"/>
      <c r="D19" s="57"/>
      <c r="E19" s="57"/>
      <c r="F19" s="57"/>
    </row>
  </sheetData>
  <mergeCells count="5">
    <mergeCell ref="A1:F1"/>
    <mergeCell ref="A2:F2"/>
    <mergeCell ref="A3:F3"/>
    <mergeCell ref="B16:E16"/>
    <mergeCell ref="B19:F19"/>
  </mergeCells>
  <pageMargins left="0.18" right="0.15"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5.25" customHeight="1">
      <c r="A3" s="55" t="s">
        <v>112</v>
      </c>
      <c r="B3" s="55"/>
      <c r="C3" s="55"/>
      <c r="D3" s="55"/>
      <c r="E3" s="55"/>
      <c r="F3" s="55"/>
      <c r="G3" s="55"/>
      <c r="H3" s="55"/>
      <c r="I3" s="26"/>
    </row>
    <row r="4" spans="1:9">
      <c r="A4" s="4" t="s">
        <v>3</v>
      </c>
      <c r="B4" s="4" t="s">
        <v>4</v>
      </c>
      <c r="C4" s="4">
        <v>1</v>
      </c>
      <c r="D4" s="4">
        <v>2</v>
      </c>
      <c r="E4" s="4" t="s">
        <v>5</v>
      </c>
      <c r="F4" s="4" t="s">
        <v>53</v>
      </c>
      <c r="G4" s="4" t="s">
        <v>54</v>
      </c>
      <c r="H4" s="4" t="s">
        <v>55</v>
      </c>
    </row>
    <row r="5" spans="1:9" ht="25.5">
      <c r="A5" s="44">
        <v>1</v>
      </c>
      <c r="B5" s="45" t="s">
        <v>97</v>
      </c>
      <c r="C5" s="9">
        <v>4</v>
      </c>
      <c r="D5" s="9">
        <v>4</v>
      </c>
      <c r="E5" s="9">
        <v>4</v>
      </c>
      <c r="F5" s="8" t="s">
        <v>45</v>
      </c>
      <c r="G5" s="8">
        <v>243.77</v>
      </c>
      <c r="H5" s="9">
        <f>G5*E5</f>
        <v>975.08</v>
      </c>
    </row>
    <row r="6" spans="1:9" ht="38.25">
      <c r="A6" s="44" t="s">
        <v>113</v>
      </c>
      <c r="B6" s="45" t="s">
        <v>114</v>
      </c>
      <c r="C6" s="9"/>
      <c r="D6" s="9">
        <v>3.82</v>
      </c>
      <c r="E6" s="9">
        <v>5.0999999999999996</v>
      </c>
      <c r="F6" s="8" t="s">
        <v>57</v>
      </c>
      <c r="G6" s="8">
        <v>536.42999999999995</v>
      </c>
      <c r="H6" s="9">
        <f t="shared" ref="H6:H19" si="0">G6*E6</f>
        <v>2735.7929999999997</v>
      </c>
    </row>
    <row r="7" spans="1:9" ht="114.75">
      <c r="A7" s="6" t="s">
        <v>115</v>
      </c>
      <c r="B7" s="7" t="s">
        <v>10</v>
      </c>
      <c r="C7" s="9">
        <v>30.25</v>
      </c>
      <c r="D7" s="9"/>
      <c r="E7" s="9">
        <v>78.17</v>
      </c>
      <c r="F7" s="8" t="s">
        <v>57</v>
      </c>
      <c r="G7" s="8">
        <v>112.53</v>
      </c>
      <c r="H7" s="9">
        <f t="shared" si="0"/>
        <v>8796.4701000000005</v>
      </c>
    </row>
    <row r="8" spans="1:9" ht="89.25">
      <c r="A8" s="6" t="s">
        <v>116</v>
      </c>
      <c r="B8" s="10" t="s">
        <v>58</v>
      </c>
      <c r="C8" s="9">
        <v>2.84</v>
      </c>
      <c r="D8" s="9"/>
      <c r="E8" s="9">
        <v>6.51</v>
      </c>
      <c r="F8" s="8" t="s">
        <v>11</v>
      </c>
      <c r="G8" s="8">
        <v>228.47</v>
      </c>
      <c r="H8" s="9">
        <f t="shared" si="0"/>
        <v>1487.3397</v>
      </c>
    </row>
    <row r="9" spans="1:9" ht="63.75">
      <c r="A9" s="6" t="s">
        <v>117</v>
      </c>
      <c r="B9" s="7" t="s">
        <v>15</v>
      </c>
      <c r="C9" s="9">
        <v>4.76</v>
      </c>
      <c r="D9" s="9"/>
      <c r="E9" s="9">
        <v>10.86</v>
      </c>
      <c r="F9" s="8" t="s">
        <v>11</v>
      </c>
      <c r="G9" s="8">
        <v>1191.77</v>
      </c>
      <c r="H9" s="9">
        <f t="shared" si="0"/>
        <v>12942.6222</v>
      </c>
    </row>
    <row r="10" spans="1:9" ht="102">
      <c r="A10" s="6" t="s">
        <v>118</v>
      </c>
      <c r="B10" s="7" t="s">
        <v>98</v>
      </c>
      <c r="C10" s="46">
        <v>3.9900799999999998</v>
      </c>
      <c r="D10" s="46">
        <v>2.1240000000000001</v>
      </c>
      <c r="E10" s="9">
        <v>6.51</v>
      </c>
      <c r="F10" s="8" t="s">
        <v>11</v>
      </c>
      <c r="G10" s="8">
        <v>5913.66</v>
      </c>
      <c r="H10" s="9">
        <f t="shared" si="0"/>
        <v>38497.926599999999</v>
      </c>
    </row>
    <row r="11" spans="1:9" ht="38.25">
      <c r="A11" s="29" t="s">
        <v>119</v>
      </c>
      <c r="B11" s="7" t="s">
        <v>120</v>
      </c>
      <c r="C11" s="9"/>
      <c r="D11" s="46">
        <v>16.53</v>
      </c>
      <c r="E11" s="9">
        <v>32.57</v>
      </c>
      <c r="F11" s="8" t="s">
        <v>57</v>
      </c>
      <c r="G11" s="8">
        <v>6543.32</v>
      </c>
      <c r="H11" s="9">
        <f t="shared" si="0"/>
        <v>213115.93239999999</v>
      </c>
    </row>
    <row r="12" spans="1:9" ht="102">
      <c r="A12" s="29" t="s">
        <v>103</v>
      </c>
      <c r="B12" s="7" t="s">
        <v>104</v>
      </c>
      <c r="C12" s="9">
        <v>12.75</v>
      </c>
      <c r="D12" s="46"/>
      <c r="E12" s="9">
        <v>13.03</v>
      </c>
      <c r="F12" s="8" t="s">
        <v>57</v>
      </c>
      <c r="G12" s="8">
        <v>6219.21</v>
      </c>
      <c r="H12" s="9">
        <f t="shared" si="0"/>
        <v>81036.306299999997</v>
      </c>
    </row>
    <row r="13" spans="1:9" ht="89.25">
      <c r="A13" s="29" t="s">
        <v>105</v>
      </c>
      <c r="B13" s="7" t="s">
        <v>27</v>
      </c>
      <c r="C13" s="9">
        <v>1.1299999999999999</v>
      </c>
      <c r="D13" s="46">
        <v>1.46</v>
      </c>
      <c r="E13" s="9">
        <v>4.83</v>
      </c>
      <c r="F13" s="8" t="s">
        <v>28</v>
      </c>
      <c r="G13" s="8">
        <v>53433.91</v>
      </c>
      <c r="H13" s="9">
        <f t="shared" si="0"/>
        <v>258085.78530000002</v>
      </c>
    </row>
    <row r="14" spans="1:9" ht="18.75">
      <c r="A14" s="44">
        <v>10</v>
      </c>
      <c r="B14" s="39" t="s">
        <v>89</v>
      </c>
      <c r="C14" s="9"/>
      <c r="D14" s="9"/>
      <c r="E14" s="9"/>
      <c r="F14" s="8"/>
      <c r="G14" s="8"/>
      <c r="H14" s="9"/>
    </row>
    <row r="15" spans="1:9">
      <c r="A15" s="44">
        <v>11</v>
      </c>
      <c r="B15" s="7" t="s">
        <v>121</v>
      </c>
      <c r="C15" s="9">
        <v>2.84</v>
      </c>
      <c r="D15" s="9"/>
      <c r="E15" s="9">
        <v>6.51</v>
      </c>
      <c r="F15" s="8" t="s">
        <v>57</v>
      </c>
      <c r="G15" s="8">
        <v>377.8</v>
      </c>
      <c r="H15" s="9">
        <f t="shared" si="0"/>
        <v>2459.4780000000001</v>
      </c>
    </row>
    <row r="16" spans="1:9">
      <c r="A16" s="44">
        <v>12</v>
      </c>
      <c r="B16" s="7" t="s">
        <v>122</v>
      </c>
      <c r="C16" s="9">
        <v>12.44</v>
      </c>
      <c r="D16" s="9">
        <v>10.604671</v>
      </c>
      <c r="E16" s="9">
        <v>22.52</v>
      </c>
      <c r="F16" s="8" t="s">
        <v>57</v>
      </c>
      <c r="G16" s="8">
        <v>788.13</v>
      </c>
      <c r="H16" s="9">
        <f t="shared" si="0"/>
        <v>17748.687600000001</v>
      </c>
    </row>
    <row r="17" spans="1:8">
      <c r="A17" s="44">
        <v>13</v>
      </c>
      <c r="B17" s="7" t="s">
        <v>123</v>
      </c>
      <c r="C17" s="9">
        <v>14.960800000000001</v>
      </c>
      <c r="D17" s="9">
        <v>6.3726000000000003</v>
      </c>
      <c r="E17" s="9">
        <v>10.9</v>
      </c>
      <c r="F17" s="8" t="s">
        <v>57</v>
      </c>
      <c r="G17" s="8">
        <v>756.83</v>
      </c>
      <c r="H17" s="9">
        <f t="shared" si="0"/>
        <v>8249.4470000000001</v>
      </c>
    </row>
    <row r="18" spans="1:8">
      <c r="A18" s="44">
        <v>14</v>
      </c>
      <c r="B18" s="7" t="s">
        <v>124</v>
      </c>
      <c r="C18" s="9">
        <v>14.56</v>
      </c>
      <c r="D18" s="9">
        <v>16.11</v>
      </c>
      <c r="E18" s="9">
        <v>45.04</v>
      </c>
      <c r="F18" s="8" t="s">
        <v>57</v>
      </c>
      <c r="G18" s="8">
        <v>482.26</v>
      </c>
      <c r="H18" s="9">
        <f t="shared" si="0"/>
        <v>21720.990399999999</v>
      </c>
    </row>
    <row r="19" spans="1:8">
      <c r="A19" s="44">
        <v>15</v>
      </c>
      <c r="B19" s="7" t="s">
        <v>110</v>
      </c>
      <c r="C19" s="9">
        <v>30.25</v>
      </c>
      <c r="D19" s="9"/>
      <c r="E19" s="9">
        <v>78.17</v>
      </c>
      <c r="F19" s="8" t="s">
        <v>57</v>
      </c>
      <c r="G19" s="8">
        <v>167.7</v>
      </c>
      <c r="H19" s="9">
        <f t="shared" si="0"/>
        <v>13109.108999999999</v>
      </c>
    </row>
    <row r="20" spans="1:8">
      <c r="A20" s="40"/>
      <c r="B20" s="62" t="s">
        <v>125</v>
      </c>
      <c r="C20" s="63"/>
      <c r="D20" s="63"/>
      <c r="E20" s="63"/>
      <c r="F20" s="63"/>
      <c r="G20" s="64"/>
      <c r="H20" s="41">
        <f>SUM(H5:H19)</f>
        <v>680960.96760000009</v>
      </c>
    </row>
    <row r="21" spans="1:8">
      <c r="A21" s="15"/>
      <c r="B21" s="42"/>
      <c r="C21" s="42"/>
      <c r="D21" s="42"/>
      <c r="E21" s="42"/>
      <c r="F21" s="42"/>
      <c r="G21" s="42"/>
      <c r="H21" s="43"/>
    </row>
    <row r="22" spans="1:8">
      <c r="A22" s="15"/>
      <c r="B22" s="42"/>
      <c r="C22" s="42"/>
      <c r="D22" s="42"/>
      <c r="E22" s="42"/>
      <c r="F22" s="42"/>
      <c r="G22" s="42"/>
      <c r="H22" s="43"/>
    </row>
    <row r="23" spans="1:8" ht="41.25" customHeight="1">
      <c r="B23" s="57" t="s">
        <v>126</v>
      </c>
      <c r="C23" s="57"/>
      <c r="D23" s="57"/>
      <c r="E23" s="57"/>
      <c r="F23" s="57"/>
      <c r="G23" s="57"/>
      <c r="H23" s="57"/>
    </row>
  </sheetData>
  <mergeCells count="5">
    <mergeCell ref="A1:H1"/>
    <mergeCell ref="A2:H2"/>
    <mergeCell ref="A3:H3"/>
    <mergeCell ref="B20:G20"/>
    <mergeCell ref="B23:H23"/>
  </mergeCells>
  <pageMargins left="0.16" right="0.15"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G1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171</v>
      </c>
      <c r="B3" s="55"/>
      <c r="C3" s="55"/>
      <c r="D3" s="55"/>
      <c r="E3" s="55"/>
      <c r="F3" s="55"/>
      <c r="G3" s="26"/>
    </row>
    <row r="4" spans="1:7">
      <c r="A4" s="4" t="s">
        <v>3</v>
      </c>
      <c r="B4" s="4" t="s">
        <v>4</v>
      </c>
      <c r="C4" s="4" t="s">
        <v>52</v>
      </c>
      <c r="D4" s="4" t="s">
        <v>53</v>
      </c>
      <c r="E4" s="4" t="s">
        <v>54</v>
      </c>
      <c r="F4" s="4" t="s">
        <v>55</v>
      </c>
    </row>
    <row r="5" spans="1:7" ht="114.75">
      <c r="A5" s="6" t="s">
        <v>128</v>
      </c>
      <c r="B5" s="7" t="s">
        <v>10</v>
      </c>
      <c r="C5" s="9">
        <v>57.69</v>
      </c>
      <c r="D5" s="8" t="s">
        <v>57</v>
      </c>
      <c r="E5" s="8">
        <v>112.53</v>
      </c>
      <c r="F5" s="9">
        <f t="shared" ref="F5:F10" si="0">E5*C5</f>
        <v>6491.8557000000001</v>
      </c>
    </row>
    <row r="6" spans="1:7" ht="102">
      <c r="A6" s="6" t="s">
        <v>163</v>
      </c>
      <c r="B6" s="7" t="s">
        <v>17</v>
      </c>
      <c r="C6" s="46">
        <v>110.5</v>
      </c>
      <c r="D6" s="8" t="s">
        <v>11</v>
      </c>
      <c r="E6" s="8">
        <v>6543.22</v>
      </c>
      <c r="F6" s="9">
        <f t="shared" si="0"/>
        <v>723025.81</v>
      </c>
    </row>
    <row r="7" spans="1:7" ht="18.75">
      <c r="A7" s="44">
        <v>3</v>
      </c>
      <c r="B7" s="39" t="s">
        <v>89</v>
      </c>
      <c r="C7" s="9"/>
      <c r="D7" s="8"/>
      <c r="E7" s="8"/>
      <c r="F7" s="9"/>
    </row>
    <row r="8" spans="1:7">
      <c r="A8" s="44">
        <v>4</v>
      </c>
      <c r="B8" s="7" t="s">
        <v>122</v>
      </c>
      <c r="C8" s="9">
        <v>47.4</v>
      </c>
      <c r="D8" s="8" t="s">
        <v>57</v>
      </c>
      <c r="E8" s="8">
        <v>788.13</v>
      </c>
      <c r="F8" s="9">
        <f t="shared" si="0"/>
        <v>37357.362000000001</v>
      </c>
    </row>
    <row r="9" spans="1:7">
      <c r="A9" s="44">
        <v>5</v>
      </c>
      <c r="B9" s="7" t="s">
        <v>94</v>
      </c>
      <c r="C9" s="9">
        <v>94.8</v>
      </c>
      <c r="D9" s="8" t="s">
        <v>57</v>
      </c>
      <c r="E9" s="8">
        <v>482.26</v>
      </c>
      <c r="F9" s="9">
        <f t="shared" si="0"/>
        <v>45718.248</v>
      </c>
    </row>
    <row r="10" spans="1:7">
      <c r="A10" s="44">
        <v>6</v>
      </c>
      <c r="B10" s="7" t="s">
        <v>110</v>
      </c>
      <c r="C10" s="9">
        <v>57.69</v>
      </c>
      <c r="D10" s="8" t="s">
        <v>57</v>
      </c>
      <c r="E10" s="8">
        <v>167.71</v>
      </c>
      <c r="F10" s="9">
        <f t="shared" si="0"/>
        <v>9675.1898999999994</v>
      </c>
    </row>
    <row r="11" spans="1:7">
      <c r="A11" s="40"/>
      <c r="B11" s="56"/>
      <c r="C11" s="56"/>
      <c r="D11" s="56"/>
      <c r="E11" s="56"/>
      <c r="F11" s="41">
        <f>SUM(F5:F10)</f>
        <v>822268.4656</v>
      </c>
    </row>
    <row r="12" spans="1:7">
      <c r="A12" s="15"/>
      <c r="B12" s="42"/>
      <c r="C12" s="42"/>
      <c r="D12" s="42"/>
      <c r="E12" s="42"/>
      <c r="F12" s="43"/>
    </row>
    <row r="13" spans="1:7">
      <c r="A13" s="15"/>
      <c r="B13" s="42"/>
      <c r="C13" s="42"/>
      <c r="D13" s="42"/>
      <c r="E13" s="42"/>
      <c r="F13" s="43"/>
    </row>
    <row r="14" spans="1:7" ht="41.25" customHeight="1">
      <c r="B14" s="57" t="s">
        <v>126</v>
      </c>
      <c r="C14" s="57"/>
      <c r="D14" s="57"/>
      <c r="E14" s="57"/>
      <c r="F14" s="57"/>
    </row>
  </sheetData>
  <mergeCells count="5">
    <mergeCell ref="A1:F1"/>
    <mergeCell ref="A2:F2"/>
    <mergeCell ref="A3:F3"/>
    <mergeCell ref="B11:E11"/>
    <mergeCell ref="B14:F14"/>
  </mergeCells>
  <pageMargins left="0.16" right="0.15"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1.5" customHeight="1">
      <c r="A3" s="55" t="s">
        <v>158</v>
      </c>
      <c r="B3" s="55"/>
      <c r="C3" s="55"/>
      <c r="D3" s="55"/>
      <c r="E3" s="55"/>
      <c r="F3" s="55"/>
      <c r="G3" s="26"/>
    </row>
    <row r="4" spans="1:7">
      <c r="A4" s="4" t="s">
        <v>3</v>
      </c>
      <c r="B4" s="4" t="s">
        <v>4</v>
      </c>
      <c r="C4" s="4" t="s">
        <v>52</v>
      </c>
      <c r="D4" s="4" t="s">
        <v>53</v>
      </c>
      <c r="E4" s="4" t="s">
        <v>54</v>
      </c>
      <c r="F4" s="4" t="s">
        <v>55</v>
      </c>
    </row>
    <row r="5" spans="1:7" ht="114.75">
      <c r="A5" s="6" t="s">
        <v>128</v>
      </c>
      <c r="B5" s="7" t="s">
        <v>10</v>
      </c>
      <c r="C5" s="9">
        <v>79.3</v>
      </c>
      <c r="D5" s="8" t="s">
        <v>57</v>
      </c>
      <c r="E5" s="8">
        <v>112.53</v>
      </c>
      <c r="F5" s="9">
        <f t="shared" ref="F5:F14" si="0">E5*C5</f>
        <v>8923.628999999999</v>
      </c>
    </row>
    <row r="6" spans="1:7" ht="89.25">
      <c r="A6" s="6" t="s">
        <v>129</v>
      </c>
      <c r="B6" s="10" t="s">
        <v>58</v>
      </c>
      <c r="C6" s="9">
        <v>38.659999999999997</v>
      </c>
      <c r="D6" s="8" t="s">
        <v>11</v>
      </c>
      <c r="E6" s="8">
        <v>228.47</v>
      </c>
      <c r="F6" s="9">
        <f t="shared" si="0"/>
        <v>8832.6502</v>
      </c>
    </row>
    <row r="7" spans="1:7" ht="63.75">
      <c r="A7" s="6" t="s">
        <v>130</v>
      </c>
      <c r="B7" s="7" t="s">
        <v>15</v>
      </c>
      <c r="C7" s="9">
        <v>64.430000000000007</v>
      </c>
      <c r="D7" s="8" t="s">
        <v>11</v>
      </c>
      <c r="E7" s="8">
        <v>1191.77</v>
      </c>
      <c r="F7" s="9">
        <f t="shared" si="0"/>
        <v>76785.741100000014</v>
      </c>
    </row>
    <row r="8" spans="1:7" ht="102">
      <c r="A8" s="6" t="s">
        <v>131</v>
      </c>
      <c r="B8" s="7" t="s">
        <v>17</v>
      </c>
      <c r="C8" s="46">
        <v>59.5</v>
      </c>
      <c r="D8" s="8" t="s">
        <v>11</v>
      </c>
      <c r="E8" s="8">
        <v>6543.22</v>
      </c>
      <c r="F8" s="9">
        <f t="shared" si="0"/>
        <v>389321.59</v>
      </c>
    </row>
    <row r="9" spans="1:7" ht="18.75">
      <c r="A9" s="44">
        <v>5</v>
      </c>
      <c r="B9" s="39" t="s">
        <v>89</v>
      </c>
      <c r="C9" s="9"/>
      <c r="D9" s="8"/>
      <c r="E9" s="8"/>
      <c r="F9" s="9"/>
    </row>
    <row r="10" spans="1:7">
      <c r="A10" s="44">
        <v>6</v>
      </c>
      <c r="B10" s="7" t="s">
        <v>121</v>
      </c>
      <c r="C10" s="9">
        <v>38.659999999999997</v>
      </c>
      <c r="D10" s="8" t="s">
        <v>57</v>
      </c>
      <c r="E10" s="8">
        <v>377.8</v>
      </c>
      <c r="F10" s="9">
        <f t="shared" si="0"/>
        <v>14605.748</v>
      </c>
    </row>
    <row r="11" spans="1:7">
      <c r="A11" s="44">
        <v>7</v>
      </c>
      <c r="B11" s="7" t="s">
        <v>122</v>
      </c>
      <c r="C11" s="9">
        <v>25.53</v>
      </c>
      <c r="D11" s="8" t="s">
        <v>57</v>
      </c>
      <c r="E11" s="8">
        <v>788.13</v>
      </c>
      <c r="F11" s="9">
        <f t="shared" si="0"/>
        <v>20120.958900000001</v>
      </c>
    </row>
    <row r="12" spans="1:7">
      <c r="A12" s="44">
        <v>8</v>
      </c>
      <c r="B12" s="7" t="s">
        <v>159</v>
      </c>
      <c r="C12" s="9">
        <v>64.430000000000007</v>
      </c>
      <c r="D12" s="8" t="s">
        <v>57</v>
      </c>
      <c r="E12" s="8">
        <v>756.83</v>
      </c>
      <c r="F12" s="9">
        <f t="shared" si="0"/>
        <v>48762.556900000011</v>
      </c>
    </row>
    <row r="13" spans="1:7">
      <c r="A13" s="44">
        <v>9</v>
      </c>
      <c r="B13" s="7" t="s">
        <v>94</v>
      </c>
      <c r="C13" s="9">
        <v>51.06</v>
      </c>
      <c r="D13" s="8" t="s">
        <v>57</v>
      </c>
      <c r="E13" s="8">
        <v>482.26</v>
      </c>
      <c r="F13" s="9">
        <f t="shared" si="0"/>
        <v>24624.195599999999</v>
      </c>
    </row>
    <row r="14" spans="1:7">
      <c r="A14" s="44">
        <v>10</v>
      </c>
      <c r="B14" s="7" t="s">
        <v>110</v>
      </c>
      <c r="C14" s="9">
        <v>79.3</v>
      </c>
      <c r="D14" s="8" t="s">
        <v>57</v>
      </c>
      <c r="E14" s="8">
        <v>167.71</v>
      </c>
      <c r="F14" s="9">
        <f t="shared" si="0"/>
        <v>13299.403</v>
      </c>
    </row>
    <row r="15" spans="1:7">
      <c r="A15" s="40"/>
      <c r="B15" s="56"/>
      <c r="C15" s="56"/>
      <c r="D15" s="56"/>
      <c r="E15" s="56"/>
      <c r="F15" s="41">
        <f>SUM(F5:F14)</f>
        <v>605276.47270000016</v>
      </c>
    </row>
    <row r="16" spans="1:7">
      <c r="A16" s="15"/>
      <c r="B16" s="42"/>
      <c r="C16" s="42"/>
      <c r="D16" s="42"/>
      <c r="E16" s="42"/>
      <c r="F16" s="43"/>
    </row>
    <row r="17" spans="1:6">
      <c r="A17" s="15"/>
      <c r="B17" s="42"/>
      <c r="C17" s="42"/>
      <c r="D17" s="42"/>
      <c r="E17" s="42"/>
      <c r="F17" s="43"/>
    </row>
    <row r="18" spans="1:6" ht="41.25" customHeight="1">
      <c r="B18" s="57" t="s">
        <v>111</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1.5" customHeight="1">
      <c r="A3" s="55" t="s">
        <v>160</v>
      </c>
      <c r="B3" s="55"/>
      <c r="C3" s="55"/>
      <c r="D3" s="55"/>
      <c r="E3" s="55"/>
      <c r="F3" s="55"/>
      <c r="G3" s="26"/>
    </row>
    <row r="4" spans="1:7">
      <c r="A4" s="4" t="s">
        <v>3</v>
      </c>
      <c r="B4" s="4" t="s">
        <v>4</v>
      </c>
      <c r="C4" s="4" t="s">
        <v>52</v>
      </c>
      <c r="D4" s="4" t="s">
        <v>53</v>
      </c>
      <c r="E4" s="4" t="s">
        <v>54</v>
      </c>
      <c r="F4" s="4" t="s">
        <v>55</v>
      </c>
    </row>
    <row r="5" spans="1:7" ht="25.5">
      <c r="A5" s="44">
        <v>1</v>
      </c>
      <c r="B5" s="45" t="s">
        <v>97</v>
      </c>
      <c r="C5" s="9">
        <v>3</v>
      </c>
      <c r="D5" s="8" t="s">
        <v>45</v>
      </c>
      <c r="E5" s="8">
        <v>243.77</v>
      </c>
      <c r="F5" s="9">
        <f>E5*C5</f>
        <v>731.31000000000006</v>
      </c>
    </row>
    <row r="6" spans="1:7" ht="114.75">
      <c r="A6" s="6" t="s">
        <v>9</v>
      </c>
      <c r="B6" s="7" t="s">
        <v>10</v>
      </c>
      <c r="C6" s="9">
        <v>18.98</v>
      </c>
      <c r="D6" s="8" t="s">
        <v>57</v>
      </c>
      <c r="E6" s="8">
        <v>112.53</v>
      </c>
      <c r="F6" s="9">
        <f t="shared" ref="F6:F12" si="0">E6*C6</f>
        <v>2135.8193999999999</v>
      </c>
    </row>
    <row r="7" spans="1:7" ht="102">
      <c r="A7" s="6" t="s">
        <v>161</v>
      </c>
      <c r="B7" s="7" t="s">
        <v>17</v>
      </c>
      <c r="C7" s="46">
        <v>29.739899999999999</v>
      </c>
      <c r="D7" s="8" t="s">
        <v>11</v>
      </c>
      <c r="E7" s="8">
        <v>6543.22</v>
      </c>
      <c r="F7" s="9">
        <f t="shared" si="0"/>
        <v>194594.70847799999</v>
      </c>
    </row>
    <row r="8" spans="1:7" ht="18.75">
      <c r="A8" s="44">
        <v>4</v>
      </c>
      <c r="B8" s="39" t="s">
        <v>89</v>
      </c>
      <c r="C8" s="9"/>
      <c r="D8" s="8"/>
      <c r="E8" s="8"/>
      <c r="F8" s="9"/>
    </row>
    <row r="9" spans="1:7">
      <c r="A9" s="44">
        <v>5</v>
      </c>
      <c r="B9" s="7" t="s">
        <v>121</v>
      </c>
      <c r="C9" s="9">
        <v>17.420000000000002</v>
      </c>
      <c r="D9" s="8" t="s">
        <v>57</v>
      </c>
      <c r="E9" s="8">
        <v>377.8</v>
      </c>
      <c r="F9" s="9">
        <f t="shared" si="0"/>
        <v>6581.2760000000007</v>
      </c>
    </row>
    <row r="10" spans="1:7">
      <c r="A10" s="44">
        <v>6</v>
      </c>
      <c r="B10" s="7" t="s">
        <v>122</v>
      </c>
      <c r="C10" s="9">
        <v>12.77</v>
      </c>
      <c r="D10" s="8" t="s">
        <v>57</v>
      </c>
      <c r="E10" s="8">
        <v>788.13</v>
      </c>
      <c r="F10" s="9">
        <f t="shared" si="0"/>
        <v>10064.420099999999</v>
      </c>
    </row>
    <row r="11" spans="1:7">
      <c r="A11" s="44">
        <v>7</v>
      </c>
      <c r="B11" s="7" t="s">
        <v>94</v>
      </c>
      <c r="C11" s="9">
        <v>25.54</v>
      </c>
      <c r="D11" s="8" t="s">
        <v>57</v>
      </c>
      <c r="E11" s="8">
        <v>482.26</v>
      </c>
      <c r="F11" s="9">
        <f t="shared" si="0"/>
        <v>12316.920399999999</v>
      </c>
    </row>
    <row r="12" spans="1:7">
      <c r="A12" s="44">
        <v>8</v>
      </c>
      <c r="B12" s="7" t="s">
        <v>110</v>
      </c>
      <c r="C12" s="9">
        <v>18.98</v>
      </c>
      <c r="D12" s="8" t="s">
        <v>57</v>
      </c>
      <c r="E12" s="8">
        <v>167.71</v>
      </c>
      <c r="F12" s="9">
        <f t="shared" si="0"/>
        <v>3183.1358</v>
      </c>
    </row>
    <row r="13" spans="1:7">
      <c r="A13" s="40"/>
      <c r="B13" s="56"/>
      <c r="C13" s="56"/>
      <c r="D13" s="56"/>
      <c r="E13" s="56"/>
      <c r="F13" s="41">
        <f>SUM(F5:F12)</f>
        <v>229607.59017799998</v>
      </c>
    </row>
    <row r="14" spans="1:7">
      <c r="A14" s="15"/>
      <c r="B14" s="42"/>
      <c r="C14" s="42"/>
      <c r="D14" s="42"/>
      <c r="E14" s="42"/>
      <c r="F14" s="43"/>
    </row>
    <row r="15" spans="1:7">
      <c r="A15" s="15"/>
      <c r="B15" s="42"/>
      <c r="C15" s="42"/>
      <c r="D15" s="42"/>
      <c r="E15" s="42"/>
      <c r="F15" s="43"/>
    </row>
    <row r="16" spans="1:7" ht="41.25" customHeight="1">
      <c r="B16" s="57" t="s">
        <v>111</v>
      </c>
      <c r="C16" s="57"/>
      <c r="D16" s="57"/>
      <c r="E16" s="57"/>
      <c r="F16" s="57"/>
    </row>
  </sheetData>
  <mergeCells count="5">
    <mergeCell ref="A1:F1"/>
    <mergeCell ref="A2:F2"/>
    <mergeCell ref="A3:F3"/>
    <mergeCell ref="B13:E13"/>
    <mergeCell ref="B16:F16"/>
  </mergeCells>
  <pageMargins left="0.18"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G23"/>
  <sheetViews>
    <sheetView topLeftCell="A13"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155</v>
      </c>
      <c r="B3" s="55"/>
      <c r="C3" s="55"/>
      <c r="D3" s="55"/>
      <c r="E3" s="55"/>
      <c r="F3" s="55"/>
      <c r="G3" s="26"/>
    </row>
    <row r="4" spans="1:7">
      <c r="A4" s="4" t="s">
        <v>3</v>
      </c>
      <c r="B4" s="4" t="s">
        <v>4</v>
      </c>
      <c r="C4" s="4" t="s">
        <v>52</v>
      </c>
      <c r="D4" s="4" t="s">
        <v>53</v>
      </c>
      <c r="E4" s="4" t="s">
        <v>54</v>
      </c>
      <c r="F4" s="4" t="s">
        <v>55</v>
      </c>
    </row>
    <row r="5" spans="1:7" ht="25.5">
      <c r="A5" s="44">
        <v>1</v>
      </c>
      <c r="B5" s="45" t="s">
        <v>156</v>
      </c>
      <c r="C5" s="9">
        <v>2</v>
      </c>
      <c r="D5" s="8" t="s">
        <v>45</v>
      </c>
      <c r="E5" s="8">
        <v>243.77</v>
      </c>
      <c r="F5" s="9">
        <f>E5*C5</f>
        <v>487.54</v>
      </c>
    </row>
    <row r="6" spans="1:7" ht="114.75">
      <c r="A6" s="6" t="s">
        <v>9</v>
      </c>
      <c r="B6" s="7" t="s">
        <v>10</v>
      </c>
      <c r="C6" s="9">
        <v>68.81</v>
      </c>
      <c r="D6" s="8" t="s">
        <v>57</v>
      </c>
      <c r="E6" s="8">
        <v>112.53</v>
      </c>
      <c r="F6" s="9">
        <f t="shared" ref="F6:F8" si="0">E6*C6</f>
        <v>7743.1893</v>
      </c>
    </row>
    <row r="7" spans="1:7" ht="89.25">
      <c r="A7" s="6" t="s">
        <v>46</v>
      </c>
      <c r="B7" s="10" t="s">
        <v>58</v>
      </c>
      <c r="C7" s="9">
        <v>5.73</v>
      </c>
      <c r="D7" s="8" t="s">
        <v>11</v>
      </c>
      <c r="E7" s="8">
        <v>228.47</v>
      </c>
      <c r="F7" s="9">
        <f t="shared" si="0"/>
        <v>1309.1331</v>
      </c>
    </row>
    <row r="8" spans="1:7" ht="63.75">
      <c r="A8" s="6" t="s">
        <v>14</v>
      </c>
      <c r="B8" s="7" t="s">
        <v>15</v>
      </c>
      <c r="C8" s="9">
        <v>9.6300000000000008</v>
      </c>
      <c r="D8" s="8" t="s">
        <v>11</v>
      </c>
      <c r="E8" s="8">
        <v>1191.77</v>
      </c>
      <c r="F8" s="9">
        <f t="shared" si="0"/>
        <v>11476.7451</v>
      </c>
    </row>
    <row r="9" spans="1:7" ht="102">
      <c r="A9" s="6" t="s">
        <v>61</v>
      </c>
      <c r="B9" s="7" t="s">
        <v>98</v>
      </c>
      <c r="C9" s="9">
        <v>8.33</v>
      </c>
      <c r="D9" s="8" t="s">
        <v>11</v>
      </c>
      <c r="E9" s="8">
        <v>5913.66</v>
      </c>
      <c r="F9" s="9">
        <f>E9*C9</f>
        <v>49260.787799999998</v>
      </c>
    </row>
    <row r="10" spans="1:7" ht="89.25">
      <c r="A10" s="6" t="s">
        <v>99</v>
      </c>
      <c r="B10" s="7" t="s">
        <v>100</v>
      </c>
      <c r="C10" s="9">
        <v>22.94</v>
      </c>
      <c r="D10" s="8" t="s">
        <v>11</v>
      </c>
      <c r="E10" s="8">
        <v>2788.17</v>
      </c>
      <c r="F10" s="9">
        <f t="shared" ref="F10:F19" si="1">E10*C10</f>
        <v>63960.619800000008</v>
      </c>
    </row>
    <row r="11" spans="1:7" ht="63.75">
      <c r="A11" s="29" t="s">
        <v>101</v>
      </c>
      <c r="B11" s="7" t="s">
        <v>102</v>
      </c>
      <c r="C11" s="9">
        <v>158.78</v>
      </c>
      <c r="D11" s="8" t="s">
        <v>25</v>
      </c>
      <c r="E11" s="8">
        <v>214.12</v>
      </c>
      <c r="F11" s="9">
        <f t="shared" si="1"/>
        <v>33997.973599999998</v>
      </c>
    </row>
    <row r="12" spans="1:7" ht="102">
      <c r="A12" s="29" t="s">
        <v>103</v>
      </c>
      <c r="B12" s="7" t="s">
        <v>104</v>
      </c>
      <c r="C12" s="9">
        <v>11.48</v>
      </c>
      <c r="D12" s="8" t="s">
        <v>11</v>
      </c>
      <c r="E12" s="8">
        <v>6219.21</v>
      </c>
      <c r="F12" s="9">
        <f t="shared" si="1"/>
        <v>71396.530800000008</v>
      </c>
    </row>
    <row r="13" spans="1:7" ht="89.25">
      <c r="A13" s="29" t="s">
        <v>105</v>
      </c>
      <c r="B13" s="7" t="s">
        <v>27</v>
      </c>
      <c r="C13" s="9">
        <v>1.26</v>
      </c>
      <c r="D13" s="8" t="s">
        <v>28</v>
      </c>
      <c r="E13" s="8">
        <v>53433.91</v>
      </c>
      <c r="F13" s="9">
        <f t="shared" si="1"/>
        <v>67326.726600000009</v>
      </c>
    </row>
    <row r="14" spans="1:7" ht="18.75">
      <c r="A14" s="6">
        <v>10</v>
      </c>
      <c r="B14" s="39" t="s">
        <v>89</v>
      </c>
      <c r="C14" s="9"/>
      <c r="D14" s="8"/>
      <c r="E14" s="8"/>
      <c r="F14" s="9"/>
    </row>
    <row r="15" spans="1:7" ht="15.75">
      <c r="A15" s="6" t="s">
        <v>157</v>
      </c>
      <c r="B15" s="7" t="s">
        <v>121</v>
      </c>
      <c r="C15" s="9">
        <v>5.73</v>
      </c>
      <c r="D15" s="8" t="s">
        <v>11</v>
      </c>
      <c r="E15" s="8">
        <v>377.8</v>
      </c>
      <c r="F15" s="9">
        <f t="shared" si="1"/>
        <v>2164.7940000000003</v>
      </c>
    </row>
    <row r="16" spans="1:7" ht="15.75">
      <c r="A16" s="6" t="s">
        <v>32</v>
      </c>
      <c r="B16" s="7" t="s">
        <v>122</v>
      </c>
      <c r="C16" s="9">
        <v>3.75</v>
      </c>
      <c r="D16" s="8" t="s">
        <v>11</v>
      </c>
      <c r="E16" s="8">
        <v>788.14</v>
      </c>
      <c r="F16" s="9">
        <f t="shared" si="1"/>
        <v>2955.5250000000001</v>
      </c>
    </row>
    <row r="17" spans="1:6" ht="15.75">
      <c r="A17" s="6" t="s">
        <v>34</v>
      </c>
      <c r="B17" s="7" t="s">
        <v>136</v>
      </c>
      <c r="C17" s="9">
        <v>32.57</v>
      </c>
      <c r="D17" s="8" t="s">
        <v>11</v>
      </c>
      <c r="E17" s="8">
        <v>756.83</v>
      </c>
      <c r="F17" s="9">
        <f t="shared" si="1"/>
        <v>24649.953100000002</v>
      </c>
    </row>
    <row r="18" spans="1:6" ht="15.75">
      <c r="A18" s="6" t="s">
        <v>36</v>
      </c>
      <c r="B18" s="7" t="s">
        <v>124</v>
      </c>
      <c r="C18" s="9">
        <v>7.5</v>
      </c>
      <c r="D18" s="8" t="s">
        <v>11</v>
      </c>
      <c r="E18" s="8">
        <v>482.26</v>
      </c>
      <c r="F18" s="9">
        <f t="shared" si="1"/>
        <v>3616.95</v>
      </c>
    </row>
    <row r="19" spans="1:6" ht="15.75">
      <c r="A19" s="6" t="s">
        <v>38</v>
      </c>
      <c r="B19" s="7" t="s">
        <v>41</v>
      </c>
      <c r="C19" s="9">
        <v>68.81</v>
      </c>
      <c r="D19" s="8" t="s">
        <v>11</v>
      </c>
      <c r="E19" s="8">
        <v>167.71</v>
      </c>
      <c r="F19" s="9">
        <f t="shared" si="1"/>
        <v>11540.125100000001</v>
      </c>
    </row>
    <row r="20" spans="1:6">
      <c r="A20" s="40"/>
      <c r="B20" s="56"/>
      <c r="C20" s="56"/>
      <c r="D20" s="56"/>
      <c r="E20" s="56"/>
      <c r="F20" s="41">
        <f>SUM(F5:F19)</f>
        <v>351886.59330000007</v>
      </c>
    </row>
    <row r="21" spans="1:6">
      <c r="A21" s="15"/>
      <c r="B21" s="42"/>
      <c r="C21" s="42"/>
      <c r="D21" s="42"/>
      <c r="E21" s="42"/>
      <c r="F21" s="43"/>
    </row>
    <row r="22" spans="1:6">
      <c r="A22" s="15"/>
      <c r="B22" s="42"/>
      <c r="C22" s="42"/>
      <c r="D22" s="42"/>
      <c r="E22" s="42"/>
      <c r="F22" s="43"/>
    </row>
    <row r="23" spans="1:6" ht="41.25" customHeight="1">
      <c r="B23" s="57" t="s">
        <v>111</v>
      </c>
      <c r="C23" s="57"/>
      <c r="D23" s="57"/>
      <c r="E23" s="57"/>
      <c r="F23" s="57"/>
    </row>
  </sheetData>
  <mergeCells count="5">
    <mergeCell ref="A1:F1"/>
    <mergeCell ref="A2:F2"/>
    <mergeCell ref="A3:F3"/>
    <mergeCell ref="B20:E20"/>
    <mergeCell ref="B23:F23"/>
  </mergeCells>
  <pageMargins left="0.24" right="0.15"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G23"/>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2.25" customHeight="1">
      <c r="A3" s="55" t="s">
        <v>142</v>
      </c>
      <c r="B3" s="55"/>
      <c r="C3" s="55"/>
      <c r="D3" s="55"/>
      <c r="E3" s="55"/>
      <c r="F3" s="55"/>
      <c r="G3" s="26"/>
    </row>
    <row r="4" spans="1:7">
      <c r="A4" s="4" t="s">
        <v>3</v>
      </c>
      <c r="B4" s="4" t="s">
        <v>4</v>
      </c>
      <c r="C4" s="4" t="s">
        <v>52</v>
      </c>
      <c r="D4" s="4" t="s">
        <v>53</v>
      </c>
      <c r="E4" s="4" t="s">
        <v>54</v>
      </c>
      <c r="F4" s="4" t="s">
        <v>55</v>
      </c>
    </row>
    <row r="5" spans="1:7" ht="114.75">
      <c r="A5" s="6" t="s">
        <v>128</v>
      </c>
      <c r="B5" s="7" t="s">
        <v>10</v>
      </c>
      <c r="C5" s="9">
        <v>36.65</v>
      </c>
      <c r="D5" s="8" t="s">
        <v>57</v>
      </c>
      <c r="E5" s="8">
        <v>112.53</v>
      </c>
      <c r="F5" s="9">
        <f t="shared" ref="F5:F19" si="0">E5*C5</f>
        <v>4124.2245000000003</v>
      </c>
    </row>
    <row r="6" spans="1:7" ht="89.25">
      <c r="A6" s="6" t="s">
        <v>129</v>
      </c>
      <c r="B6" s="10" t="s">
        <v>58</v>
      </c>
      <c r="C6" s="9">
        <v>16.63</v>
      </c>
      <c r="D6" s="8" t="s">
        <v>11</v>
      </c>
      <c r="E6" s="8">
        <v>228.47</v>
      </c>
      <c r="F6" s="9">
        <f t="shared" si="0"/>
        <v>3799.4560999999999</v>
      </c>
    </row>
    <row r="7" spans="1:7" ht="63.75">
      <c r="A7" s="6" t="s">
        <v>130</v>
      </c>
      <c r="B7" s="7" t="s">
        <v>15</v>
      </c>
      <c r="C7" s="9">
        <v>27.71</v>
      </c>
      <c r="D7" s="8" t="s">
        <v>11</v>
      </c>
      <c r="E7" s="8">
        <v>1191.77</v>
      </c>
      <c r="F7" s="9">
        <f t="shared" si="0"/>
        <v>33023.9467</v>
      </c>
    </row>
    <row r="8" spans="1:7" ht="102">
      <c r="A8" s="29" t="s">
        <v>131</v>
      </c>
      <c r="B8" s="7" t="s">
        <v>17</v>
      </c>
      <c r="C8" s="9">
        <v>32.57</v>
      </c>
      <c r="D8" s="8" t="s">
        <v>57</v>
      </c>
      <c r="E8" s="8">
        <v>6543.32</v>
      </c>
      <c r="F8" s="9">
        <f t="shared" si="0"/>
        <v>213115.93239999999</v>
      </c>
    </row>
    <row r="9" spans="1:7" ht="102">
      <c r="A9" s="6" t="s">
        <v>61</v>
      </c>
      <c r="B9" s="7" t="s">
        <v>98</v>
      </c>
      <c r="C9" s="46">
        <v>0.51</v>
      </c>
      <c r="D9" s="8" t="s">
        <v>11</v>
      </c>
      <c r="E9" s="8">
        <v>5913.66</v>
      </c>
      <c r="F9" s="9">
        <f t="shared" si="0"/>
        <v>3015.9666000000002</v>
      </c>
    </row>
    <row r="10" spans="1:7" ht="89.25">
      <c r="A10" s="6" t="s">
        <v>99</v>
      </c>
      <c r="B10" s="7" t="s">
        <v>100</v>
      </c>
      <c r="C10" s="46">
        <v>2.04</v>
      </c>
      <c r="D10" s="8" t="s">
        <v>11</v>
      </c>
      <c r="E10" s="8">
        <v>2788.17</v>
      </c>
      <c r="F10" s="9">
        <f t="shared" si="0"/>
        <v>5687.8668000000007</v>
      </c>
    </row>
    <row r="11" spans="1:7" ht="63.75">
      <c r="A11" s="29" t="s">
        <v>101</v>
      </c>
      <c r="B11" s="7" t="s">
        <v>102</v>
      </c>
      <c r="C11" s="46">
        <v>7.25</v>
      </c>
      <c r="D11" s="8" t="s">
        <v>25</v>
      </c>
      <c r="E11" s="8">
        <v>259.29000000000002</v>
      </c>
      <c r="F11" s="9">
        <f t="shared" si="0"/>
        <v>1879.8525000000002</v>
      </c>
    </row>
    <row r="12" spans="1:7" ht="102">
      <c r="A12" s="29" t="s">
        <v>103</v>
      </c>
      <c r="B12" s="7" t="s">
        <v>104</v>
      </c>
      <c r="C12" s="9">
        <v>0.68</v>
      </c>
      <c r="D12" s="8" t="s">
        <v>57</v>
      </c>
      <c r="E12" s="8">
        <v>6219.21</v>
      </c>
      <c r="F12" s="9">
        <f t="shared" si="0"/>
        <v>4229.0628000000006</v>
      </c>
    </row>
    <row r="13" spans="1:7" ht="89.25">
      <c r="A13" s="29" t="s">
        <v>105</v>
      </c>
      <c r="B13" s="7" t="s">
        <v>27</v>
      </c>
      <c r="C13" s="9">
        <v>7.1989999999999998E-2</v>
      </c>
      <c r="D13" s="8" t="s">
        <v>28</v>
      </c>
      <c r="E13" s="8">
        <v>53433.91</v>
      </c>
      <c r="F13" s="9">
        <f>E13*C13</f>
        <v>3846.7071809000004</v>
      </c>
    </row>
    <row r="14" spans="1:7" ht="18.75">
      <c r="A14" s="44">
        <v>10</v>
      </c>
      <c r="B14" s="39" t="s">
        <v>89</v>
      </c>
      <c r="C14" s="9"/>
      <c r="D14" s="8"/>
      <c r="E14" s="8"/>
      <c r="F14" s="9"/>
    </row>
    <row r="15" spans="1:7">
      <c r="A15" s="44">
        <v>11</v>
      </c>
      <c r="B15" s="7" t="s">
        <v>121</v>
      </c>
      <c r="C15" s="9">
        <v>16.63</v>
      </c>
      <c r="D15" s="8" t="s">
        <v>57</v>
      </c>
      <c r="E15" s="8">
        <v>377.8</v>
      </c>
      <c r="F15" s="9">
        <f t="shared" si="0"/>
        <v>6282.8139999999994</v>
      </c>
    </row>
    <row r="16" spans="1:7">
      <c r="A16" s="44">
        <v>12</v>
      </c>
      <c r="B16" s="7" t="s">
        <v>122</v>
      </c>
      <c r="C16" s="9">
        <v>15.44</v>
      </c>
      <c r="D16" s="8" t="s">
        <v>57</v>
      </c>
      <c r="E16" s="8">
        <v>788.13</v>
      </c>
      <c r="F16" s="9">
        <f>E16*C16</f>
        <v>12168.727199999999</v>
      </c>
    </row>
    <row r="17" spans="1:6">
      <c r="A17" s="44">
        <v>13</v>
      </c>
      <c r="B17" s="7" t="s">
        <v>123</v>
      </c>
      <c r="C17" s="46">
        <v>27.71</v>
      </c>
      <c r="D17" s="8" t="s">
        <v>57</v>
      </c>
      <c r="E17" s="8">
        <v>756.83</v>
      </c>
      <c r="F17" s="9">
        <f t="shared" si="0"/>
        <v>20971.759300000002</v>
      </c>
    </row>
    <row r="18" spans="1:6">
      <c r="A18" s="44">
        <v>14</v>
      </c>
      <c r="B18" s="7" t="s">
        <v>124</v>
      </c>
      <c r="C18" s="9">
        <v>29.03</v>
      </c>
      <c r="D18" s="8" t="s">
        <v>57</v>
      </c>
      <c r="E18" s="8">
        <v>482.26</v>
      </c>
      <c r="F18" s="9">
        <f t="shared" si="0"/>
        <v>14000.007799999999</v>
      </c>
    </row>
    <row r="19" spans="1:6">
      <c r="A19" s="44">
        <v>15</v>
      </c>
      <c r="B19" s="7" t="s">
        <v>110</v>
      </c>
      <c r="C19" s="9">
        <v>36.65</v>
      </c>
      <c r="D19" s="8" t="s">
        <v>57</v>
      </c>
      <c r="E19" s="8">
        <v>167.7</v>
      </c>
      <c r="F19" s="9">
        <f t="shared" si="0"/>
        <v>6146.204999999999</v>
      </c>
    </row>
    <row r="20" spans="1:6">
      <c r="A20" s="40"/>
      <c r="B20" s="56"/>
      <c r="C20" s="56"/>
      <c r="D20" s="56"/>
      <c r="E20" s="56"/>
      <c r="F20" s="41">
        <f>SUM(F5:F19)</f>
        <v>332292.5288809</v>
      </c>
    </row>
    <row r="21" spans="1:6">
      <c r="A21" s="15"/>
      <c r="B21" s="42"/>
      <c r="C21" s="42"/>
      <c r="D21" s="42"/>
      <c r="E21" s="42"/>
      <c r="F21" s="43"/>
    </row>
    <row r="22" spans="1:6">
      <c r="A22" s="15"/>
      <c r="B22" s="42"/>
      <c r="C22" s="42"/>
      <c r="D22" s="42"/>
      <c r="E22" s="42"/>
      <c r="F22" s="43"/>
    </row>
    <row r="23" spans="1:6" ht="41.25" customHeight="1">
      <c r="B23" s="57" t="s">
        <v>111</v>
      </c>
      <c r="C23" s="57"/>
      <c r="D23" s="57"/>
      <c r="E23" s="57"/>
      <c r="F23" s="57"/>
    </row>
  </sheetData>
  <mergeCells count="5">
    <mergeCell ref="A1:F1"/>
    <mergeCell ref="A2:F2"/>
    <mergeCell ref="A3:F3"/>
    <mergeCell ref="B20:E20"/>
    <mergeCell ref="B23:F23"/>
  </mergeCells>
  <pageMargins left="0.24" right="0.15"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I25"/>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4.28515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54.75" customHeight="1">
      <c r="A3" s="55" t="s">
        <v>179</v>
      </c>
      <c r="B3" s="55"/>
      <c r="C3" s="55"/>
      <c r="D3" s="55"/>
      <c r="E3" s="55"/>
      <c r="F3" s="55"/>
      <c r="G3" s="55"/>
      <c r="H3" s="55"/>
      <c r="I3" s="26"/>
    </row>
    <row r="4" spans="1:9">
      <c r="A4" s="4" t="s">
        <v>3</v>
      </c>
      <c r="B4" s="4" t="s">
        <v>4</v>
      </c>
      <c r="C4" s="4">
        <v>1</v>
      </c>
      <c r="D4" s="4">
        <v>2</v>
      </c>
      <c r="E4" s="4" t="s">
        <v>5</v>
      </c>
      <c r="F4" s="4" t="s">
        <v>53</v>
      </c>
      <c r="G4" s="4" t="s">
        <v>54</v>
      </c>
      <c r="H4" s="4" t="s">
        <v>55</v>
      </c>
    </row>
    <row r="5" spans="1:9" ht="25.5">
      <c r="A5" s="44">
        <v>1</v>
      </c>
      <c r="B5" s="45" t="s">
        <v>97</v>
      </c>
      <c r="C5" s="9">
        <v>4</v>
      </c>
      <c r="D5" s="9">
        <v>4</v>
      </c>
      <c r="E5" s="9">
        <f>C5+D5</f>
        <v>8</v>
      </c>
      <c r="F5" s="8" t="s">
        <v>45</v>
      </c>
      <c r="G5" s="8">
        <v>243.77</v>
      </c>
      <c r="H5" s="9">
        <f>G5*E5</f>
        <v>1950.16</v>
      </c>
    </row>
    <row r="6" spans="1:9" ht="38.25">
      <c r="A6" s="44" t="s">
        <v>180</v>
      </c>
      <c r="B6" s="45" t="s">
        <v>181</v>
      </c>
      <c r="C6" s="9"/>
      <c r="D6" s="9">
        <v>3.82</v>
      </c>
      <c r="E6" s="9">
        <f t="shared" ref="E6:E21" si="0">C6+D6</f>
        <v>3.82</v>
      </c>
      <c r="F6" s="8" t="s">
        <v>57</v>
      </c>
      <c r="G6" s="8">
        <v>364.32</v>
      </c>
      <c r="H6" s="9">
        <f t="shared" ref="H6:H21" si="1">G6*E6</f>
        <v>1391.7023999999999</v>
      </c>
    </row>
    <row r="7" spans="1:9" ht="114.75">
      <c r="A7" s="6" t="s">
        <v>115</v>
      </c>
      <c r="B7" s="7" t="s">
        <v>10</v>
      </c>
      <c r="C7" s="9">
        <v>30.25</v>
      </c>
      <c r="D7" s="9"/>
      <c r="E7" s="9">
        <f t="shared" si="0"/>
        <v>30.25</v>
      </c>
      <c r="F7" s="8" t="s">
        <v>57</v>
      </c>
      <c r="G7" s="8">
        <v>112.53</v>
      </c>
      <c r="H7" s="9">
        <f t="shared" si="1"/>
        <v>3404.0325000000003</v>
      </c>
    </row>
    <row r="8" spans="1:9" ht="89.25">
      <c r="A8" s="6" t="s">
        <v>116</v>
      </c>
      <c r="B8" s="10" t="s">
        <v>58</v>
      </c>
      <c r="C8" s="9">
        <v>2.84</v>
      </c>
      <c r="D8" s="9"/>
      <c r="E8" s="9">
        <f t="shared" si="0"/>
        <v>2.84</v>
      </c>
      <c r="F8" s="8" t="s">
        <v>11</v>
      </c>
      <c r="G8" s="8">
        <v>228.47</v>
      </c>
      <c r="H8" s="9">
        <f t="shared" si="1"/>
        <v>648.85479999999995</v>
      </c>
    </row>
    <row r="9" spans="1:9" ht="63.75">
      <c r="A9" s="6" t="s">
        <v>117</v>
      </c>
      <c r="B9" s="7" t="s">
        <v>15</v>
      </c>
      <c r="C9" s="9">
        <v>4.76</v>
      </c>
      <c r="D9" s="9"/>
      <c r="E9" s="9">
        <f t="shared" si="0"/>
        <v>4.76</v>
      </c>
      <c r="F9" s="8" t="s">
        <v>11</v>
      </c>
      <c r="G9" s="8">
        <v>1191.77</v>
      </c>
      <c r="H9" s="9">
        <f t="shared" si="1"/>
        <v>5672.8251999999993</v>
      </c>
    </row>
    <row r="10" spans="1:9" ht="102">
      <c r="A10" s="6" t="s">
        <v>118</v>
      </c>
      <c r="B10" s="7" t="s">
        <v>98</v>
      </c>
      <c r="C10" s="46">
        <v>3.9900799999999998</v>
      </c>
      <c r="D10" s="46">
        <v>2.1240000000000001</v>
      </c>
      <c r="E10" s="9">
        <f t="shared" si="0"/>
        <v>6.1140799999999995</v>
      </c>
      <c r="F10" s="8" t="s">
        <v>11</v>
      </c>
      <c r="G10" s="8">
        <v>5913.66</v>
      </c>
      <c r="H10" s="9">
        <f t="shared" si="1"/>
        <v>36156.590332799999</v>
      </c>
    </row>
    <row r="11" spans="1:9" ht="89.25">
      <c r="A11" s="6" t="s">
        <v>21</v>
      </c>
      <c r="B11" s="7" t="s">
        <v>100</v>
      </c>
      <c r="C11" s="46">
        <v>10.199999999999999</v>
      </c>
      <c r="D11" s="9">
        <v>6.3720999999999997</v>
      </c>
      <c r="E11" s="9">
        <f t="shared" si="0"/>
        <v>16.572099999999999</v>
      </c>
      <c r="F11" s="8" t="s">
        <v>11</v>
      </c>
      <c r="G11" s="8">
        <v>2788.17</v>
      </c>
      <c r="H11" s="9">
        <f t="shared" si="1"/>
        <v>46205.832057</v>
      </c>
    </row>
    <row r="12" spans="1:9" ht="63.75">
      <c r="A12" s="29" t="s">
        <v>23</v>
      </c>
      <c r="B12" s="7" t="s">
        <v>102</v>
      </c>
      <c r="C12" s="46">
        <v>71.87</v>
      </c>
      <c r="D12" s="46"/>
      <c r="E12" s="9">
        <f t="shared" si="0"/>
        <v>71.87</v>
      </c>
      <c r="F12" s="8" t="s">
        <v>25</v>
      </c>
      <c r="G12" s="8">
        <v>259.29000000000002</v>
      </c>
      <c r="H12" s="9">
        <f t="shared" si="1"/>
        <v>18635.172300000002</v>
      </c>
    </row>
    <row r="13" spans="1:9" ht="102">
      <c r="A13" s="29" t="s">
        <v>151</v>
      </c>
      <c r="B13" s="7" t="s">
        <v>104</v>
      </c>
      <c r="C13" s="9">
        <v>12.75</v>
      </c>
      <c r="D13" s="46"/>
      <c r="E13" s="9">
        <f t="shared" si="0"/>
        <v>12.75</v>
      </c>
      <c r="F13" s="8" t="s">
        <v>57</v>
      </c>
      <c r="G13" s="8">
        <v>6219.21</v>
      </c>
      <c r="H13" s="9">
        <f t="shared" si="1"/>
        <v>79294.927500000005</v>
      </c>
    </row>
    <row r="14" spans="1:9" ht="38.25">
      <c r="A14" s="29" t="s">
        <v>182</v>
      </c>
      <c r="B14" s="7" t="s">
        <v>120</v>
      </c>
      <c r="C14" s="9"/>
      <c r="D14" s="46">
        <v>16.53</v>
      </c>
      <c r="E14" s="9">
        <f t="shared" si="0"/>
        <v>16.53</v>
      </c>
      <c r="F14" s="8" t="s">
        <v>57</v>
      </c>
      <c r="G14" s="8">
        <v>6543.32</v>
      </c>
      <c r="H14" s="9">
        <f t="shared" si="1"/>
        <v>108161.0796</v>
      </c>
    </row>
    <row r="15" spans="1:9" ht="89.25">
      <c r="A15" s="29" t="s">
        <v>183</v>
      </c>
      <c r="B15" s="7" t="s">
        <v>27</v>
      </c>
      <c r="C15" s="9">
        <v>1.1299999999999999</v>
      </c>
      <c r="D15" s="46">
        <v>1.46</v>
      </c>
      <c r="E15" s="9">
        <f t="shared" si="0"/>
        <v>2.59</v>
      </c>
      <c r="F15" s="8" t="s">
        <v>28</v>
      </c>
      <c r="G15" s="8">
        <v>53433.91</v>
      </c>
      <c r="H15" s="9">
        <f t="shared" si="1"/>
        <v>138393.82690000001</v>
      </c>
    </row>
    <row r="16" spans="1:9" ht="18.75">
      <c r="A16" s="44">
        <v>12</v>
      </c>
      <c r="B16" s="39" t="s">
        <v>89</v>
      </c>
      <c r="C16" s="9"/>
      <c r="D16" s="9"/>
      <c r="E16" s="9"/>
      <c r="F16" s="8"/>
      <c r="G16" s="8"/>
      <c r="H16" s="9"/>
    </row>
    <row r="17" spans="1:8">
      <c r="A17" s="44">
        <v>13</v>
      </c>
      <c r="B17" s="7" t="s">
        <v>121</v>
      </c>
      <c r="C17" s="9">
        <v>2.84</v>
      </c>
      <c r="D17" s="9"/>
      <c r="E17" s="9">
        <f t="shared" si="0"/>
        <v>2.84</v>
      </c>
      <c r="F17" s="8" t="s">
        <v>57</v>
      </c>
      <c r="G17" s="8">
        <v>377.8</v>
      </c>
      <c r="H17" s="9">
        <f t="shared" si="1"/>
        <v>1072.952</v>
      </c>
    </row>
    <row r="18" spans="1:8">
      <c r="A18" s="44">
        <v>14</v>
      </c>
      <c r="B18" s="7" t="s">
        <v>122</v>
      </c>
      <c r="C18" s="9">
        <v>12.44</v>
      </c>
      <c r="D18" s="9">
        <v>10.604671</v>
      </c>
      <c r="E18" s="9">
        <f t="shared" si="0"/>
        <v>23.044671000000001</v>
      </c>
      <c r="F18" s="8" t="s">
        <v>57</v>
      </c>
      <c r="G18" s="8">
        <v>788.13</v>
      </c>
      <c r="H18" s="9">
        <f t="shared" si="1"/>
        <v>18162.196555229999</v>
      </c>
    </row>
    <row r="19" spans="1:8">
      <c r="A19" s="44">
        <v>15</v>
      </c>
      <c r="B19" s="7" t="s">
        <v>123</v>
      </c>
      <c r="C19" s="9">
        <v>14.960800000000001</v>
      </c>
      <c r="D19" s="9">
        <v>6.3726000000000003</v>
      </c>
      <c r="E19" s="9">
        <f t="shared" si="0"/>
        <v>21.333400000000001</v>
      </c>
      <c r="F19" s="8" t="s">
        <v>57</v>
      </c>
      <c r="G19" s="8">
        <v>756.83</v>
      </c>
      <c r="H19" s="9">
        <f t="shared" si="1"/>
        <v>16145.757122000001</v>
      </c>
    </row>
    <row r="20" spans="1:8">
      <c r="A20" s="44">
        <v>16</v>
      </c>
      <c r="B20" s="7" t="s">
        <v>124</v>
      </c>
      <c r="C20" s="9">
        <v>14.56</v>
      </c>
      <c r="D20" s="9">
        <v>16.11</v>
      </c>
      <c r="E20" s="9">
        <f t="shared" si="0"/>
        <v>30.67</v>
      </c>
      <c r="F20" s="8" t="s">
        <v>57</v>
      </c>
      <c r="G20" s="8">
        <v>482.26</v>
      </c>
      <c r="H20" s="9">
        <f t="shared" si="1"/>
        <v>14790.914200000001</v>
      </c>
    </row>
    <row r="21" spans="1:8">
      <c r="A21" s="44">
        <v>17</v>
      </c>
      <c r="B21" s="7" t="s">
        <v>110</v>
      </c>
      <c r="C21" s="9">
        <v>30.25</v>
      </c>
      <c r="D21" s="9"/>
      <c r="E21" s="9">
        <f t="shared" si="0"/>
        <v>30.25</v>
      </c>
      <c r="F21" s="8" t="s">
        <v>57</v>
      </c>
      <c r="G21" s="8">
        <v>167.7</v>
      </c>
      <c r="H21" s="9">
        <f t="shared" si="1"/>
        <v>5072.9249999999993</v>
      </c>
    </row>
    <row r="22" spans="1:8">
      <c r="A22" s="40"/>
      <c r="B22" s="56"/>
      <c r="C22" s="56"/>
      <c r="D22" s="56"/>
      <c r="E22" s="56"/>
      <c r="F22" s="56"/>
      <c r="G22" s="56"/>
      <c r="H22" s="41">
        <f>SUM(H5:H21)</f>
        <v>495159.74846702995</v>
      </c>
    </row>
    <row r="23" spans="1:8">
      <c r="A23" s="15"/>
      <c r="B23" s="42"/>
      <c r="C23" s="42"/>
      <c r="D23" s="42"/>
      <c r="E23" s="42"/>
      <c r="F23" s="42"/>
      <c r="G23" s="42"/>
      <c r="H23" s="43"/>
    </row>
    <row r="24" spans="1:8">
      <c r="A24" s="15"/>
      <c r="B24" s="42"/>
      <c r="C24" s="42"/>
      <c r="D24" s="42"/>
      <c r="E24" s="42"/>
      <c r="F24" s="42"/>
      <c r="G24" s="42"/>
      <c r="H24" s="43"/>
    </row>
    <row r="25" spans="1:8" ht="41.25" customHeight="1">
      <c r="B25" s="57" t="s">
        <v>111</v>
      </c>
      <c r="C25" s="57"/>
      <c r="D25" s="57"/>
      <c r="E25" s="57"/>
      <c r="F25" s="57"/>
      <c r="G25" s="57"/>
      <c r="H25" s="57"/>
    </row>
  </sheetData>
  <mergeCells count="5">
    <mergeCell ref="A1:H1"/>
    <mergeCell ref="A2:H2"/>
    <mergeCell ref="A3:H3"/>
    <mergeCell ref="B22:G22"/>
    <mergeCell ref="B25:H25"/>
  </mergeCells>
  <pageMargins left="0.18" right="0.15"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I24"/>
  <sheetViews>
    <sheetView workbookViewId="0">
      <selection activeCell="A3" sqref="A3:H3"/>
    </sheetView>
  </sheetViews>
  <sheetFormatPr defaultRowHeight="15"/>
  <cols>
    <col min="1" max="1" width="8.7109375" customWidth="1"/>
    <col min="2" max="2" width="44.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42.75" customHeight="1">
      <c r="A3" s="55" t="s">
        <v>193</v>
      </c>
      <c r="B3" s="55"/>
      <c r="C3" s="55"/>
      <c r="D3" s="55"/>
      <c r="E3" s="55"/>
      <c r="F3" s="55"/>
      <c r="G3" s="55"/>
      <c r="H3" s="55"/>
      <c r="I3" s="26"/>
    </row>
    <row r="4" spans="1:9">
      <c r="A4" s="4" t="s">
        <v>3</v>
      </c>
      <c r="B4" s="4" t="s">
        <v>4</v>
      </c>
      <c r="C4" s="4">
        <v>1</v>
      </c>
      <c r="D4" s="4">
        <v>2</v>
      </c>
      <c r="E4" s="4" t="s">
        <v>5</v>
      </c>
      <c r="F4" s="4" t="s">
        <v>53</v>
      </c>
      <c r="G4" s="4" t="s">
        <v>54</v>
      </c>
      <c r="H4" s="4" t="s">
        <v>55</v>
      </c>
    </row>
    <row r="5" spans="1:9" ht="25.5">
      <c r="A5" s="44">
        <v>1</v>
      </c>
      <c r="B5" s="45" t="s">
        <v>97</v>
      </c>
      <c r="C5" s="9">
        <v>2</v>
      </c>
      <c r="D5" s="9">
        <v>4</v>
      </c>
      <c r="E5" s="9">
        <f>C5+D5</f>
        <v>6</v>
      </c>
      <c r="F5" s="8" t="s">
        <v>45</v>
      </c>
      <c r="G5" s="8">
        <v>243.77</v>
      </c>
      <c r="H5" s="9">
        <f>G5*E5</f>
        <v>1462.6200000000001</v>
      </c>
    </row>
    <row r="6" spans="1:9" ht="114.75">
      <c r="A6" s="6" t="s">
        <v>9</v>
      </c>
      <c r="B6" s="7" t="s">
        <v>10</v>
      </c>
      <c r="C6" s="9">
        <v>56.72</v>
      </c>
      <c r="D6" s="9"/>
      <c r="E6" s="9">
        <f t="shared" ref="E6:E20" si="0">C6+D6</f>
        <v>56.72</v>
      </c>
      <c r="F6" s="8" t="s">
        <v>57</v>
      </c>
      <c r="G6" s="8">
        <v>112.53</v>
      </c>
      <c r="H6" s="9">
        <f t="shared" ref="H6:H20" si="1">G6*E6</f>
        <v>6382.7016000000003</v>
      </c>
    </row>
    <row r="7" spans="1:9" ht="89.25">
      <c r="A7" s="6" t="s">
        <v>46</v>
      </c>
      <c r="B7" s="10" t="s">
        <v>58</v>
      </c>
      <c r="C7" s="9">
        <v>5.32</v>
      </c>
      <c r="D7" s="9"/>
      <c r="E7" s="9">
        <f t="shared" si="0"/>
        <v>5.32</v>
      </c>
      <c r="F7" s="8" t="s">
        <v>11</v>
      </c>
      <c r="G7" s="8">
        <v>228.47</v>
      </c>
      <c r="H7" s="9">
        <f t="shared" si="1"/>
        <v>1215.4604000000002</v>
      </c>
    </row>
    <row r="8" spans="1:9" ht="63.75">
      <c r="A8" s="6" t="s">
        <v>14</v>
      </c>
      <c r="B8" s="7" t="s">
        <v>15</v>
      </c>
      <c r="C8" s="9">
        <v>8.86</v>
      </c>
      <c r="D8" s="9"/>
      <c r="E8" s="9">
        <f t="shared" si="0"/>
        <v>8.86</v>
      </c>
      <c r="F8" s="8" t="s">
        <v>11</v>
      </c>
      <c r="G8" s="8">
        <v>1191.77</v>
      </c>
      <c r="H8" s="9">
        <f t="shared" si="1"/>
        <v>10559.082199999999</v>
      </c>
    </row>
    <row r="9" spans="1:9" ht="102">
      <c r="A9" s="6" t="s">
        <v>61</v>
      </c>
      <c r="B9" s="7" t="s">
        <v>98</v>
      </c>
      <c r="C9" s="9">
        <v>7.48</v>
      </c>
      <c r="D9" s="9">
        <v>0.92040999999999995</v>
      </c>
      <c r="E9" s="9">
        <f t="shared" si="0"/>
        <v>8.4004100000000008</v>
      </c>
      <c r="F9" s="8" t="s">
        <v>11</v>
      </c>
      <c r="G9" s="8">
        <v>5913.66</v>
      </c>
      <c r="H9" s="9">
        <f t="shared" si="1"/>
        <v>49677.168600600002</v>
      </c>
    </row>
    <row r="10" spans="1:9" ht="89.25">
      <c r="A10" s="6" t="s">
        <v>99</v>
      </c>
      <c r="B10" s="7" t="s">
        <v>100</v>
      </c>
      <c r="C10" s="9">
        <v>21.24</v>
      </c>
      <c r="D10" s="9">
        <v>9.2041909999999998</v>
      </c>
      <c r="E10" s="9">
        <f t="shared" si="0"/>
        <v>30.444190999999996</v>
      </c>
      <c r="F10" s="8" t="s">
        <v>11</v>
      </c>
      <c r="G10" s="8">
        <v>2788.17</v>
      </c>
      <c r="H10" s="9">
        <f t="shared" si="1"/>
        <v>84883.580020469992</v>
      </c>
    </row>
    <row r="11" spans="1:9" ht="63.75">
      <c r="A11" s="29" t="s">
        <v>101</v>
      </c>
      <c r="B11" s="7" t="s">
        <v>102</v>
      </c>
      <c r="C11" s="9">
        <v>144.05000000000001</v>
      </c>
      <c r="D11" s="9">
        <v>120.82</v>
      </c>
      <c r="E11" s="9">
        <f t="shared" si="0"/>
        <v>264.87</v>
      </c>
      <c r="F11" s="8" t="s">
        <v>25</v>
      </c>
      <c r="G11" s="8">
        <v>259.29000000000002</v>
      </c>
      <c r="H11" s="9">
        <f t="shared" si="1"/>
        <v>68678.142300000007</v>
      </c>
    </row>
    <row r="12" spans="1:9" ht="102">
      <c r="A12" s="29" t="s">
        <v>103</v>
      </c>
      <c r="B12" s="7" t="s">
        <v>104</v>
      </c>
      <c r="C12" s="9">
        <v>0.48</v>
      </c>
      <c r="D12" s="9"/>
      <c r="E12" s="9">
        <f t="shared" si="0"/>
        <v>0.48</v>
      </c>
      <c r="F12" s="8" t="s">
        <v>57</v>
      </c>
      <c r="G12" s="8">
        <v>6219.21</v>
      </c>
      <c r="H12" s="9">
        <f t="shared" si="1"/>
        <v>2985.2208000000001</v>
      </c>
    </row>
    <row r="13" spans="1:9" ht="63.75">
      <c r="A13" s="29" t="s">
        <v>151</v>
      </c>
      <c r="B13" s="7" t="s">
        <v>194</v>
      </c>
      <c r="C13" s="9"/>
      <c r="D13" s="9">
        <v>11.05</v>
      </c>
      <c r="E13" s="9">
        <f t="shared" si="0"/>
        <v>11.05</v>
      </c>
      <c r="F13" s="8" t="s">
        <v>57</v>
      </c>
      <c r="G13" s="8">
        <v>6543.32</v>
      </c>
      <c r="H13" s="9">
        <f t="shared" si="1"/>
        <v>72303.686000000002</v>
      </c>
    </row>
    <row r="14" spans="1:9" ht="89.25">
      <c r="A14" s="29" t="s">
        <v>141</v>
      </c>
      <c r="B14" s="7" t="s">
        <v>27</v>
      </c>
      <c r="C14" s="9">
        <v>0.05</v>
      </c>
      <c r="D14" s="9">
        <v>1.17</v>
      </c>
      <c r="E14" s="9">
        <f t="shared" si="0"/>
        <v>1.22</v>
      </c>
      <c r="F14" s="8" t="s">
        <v>28</v>
      </c>
      <c r="G14" s="8">
        <v>53433.91</v>
      </c>
      <c r="H14" s="9">
        <f t="shared" si="1"/>
        <v>65189.370200000005</v>
      </c>
    </row>
    <row r="15" spans="1:9" ht="18.75">
      <c r="A15" s="44">
        <v>11</v>
      </c>
      <c r="B15" s="39" t="s">
        <v>89</v>
      </c>
      <c r="C15" s="9"/>
      <c r="D15" s="9"/>
      <c r="E15" s="9"/>
      <c r="F15" s="8"/>
      <c r="G15" s="8"/>
      <c r="H15" s="9"/>
    </row>
    <row r="16" spans="1:9">
      <c r="A16" s="44">
        <v>12</v>
      </c>
      <c r="B16" s="7" t="s">
        <v>121</v>
      </c>
      <c r="C16" s="9">
        <v>5.32</v>
      </c>
      <c r="D16" s="9">
        <v>0</v>
      </c>
      <c r="E16" s="9">
        <f t="shared" si="0"/>
        <v>5.32</v>
      </c>
      <c r="F16" s="8" t="s">
        <v>57</v>
      </c>
      <c r="G16" s="8">
        <v>377.8</v>
      </c>
      <c r="H16" s="9">
        <f t="shared" si="1"/>
        <v>2009.8960000000002</v>
      </c>
    </row>
    <row r="17" spans="1:8">
      <c r="A17" s="44">
        <v>13</v>
      </c>
      <c r="B17" s="7" t="s">
        <v>122</v>
      </c>
      <c r="C17" s="9">
        <v>14.27</v>
      </c>
      <c r="D17" s="9">
        <v>10.66</v>
      </c>
      <c r="E17" s="9">
        <f t="shared" si="0"/>
        <v>24.93</v>
      </c>
      <c r="F17" s="8" t="s">
        <v>57</v>
      </c>
      <c r="G17" s="8">
        <v>788.13</v>
      </c>
      <c r="H17" s="9">
        <f t="shared" si="1"/>
        <v>19648.080900000001</v>
      </c>
    </row>
    <row r="18" spans="1:8">
      <c r="A18" s="44">
        <v>14</v>
      </c>
      <c r="B18" s="7" t="s">
        <v>123</v>
      </c>
      <c r="C18" s="9">
        <v>30.1</v>
      </c>
      <c r="D18" s="9">
        <v>9.1999999999999993</v>
      </c>
      <c r="E18" s="9">
        <f t="shared" si="0"/>
        <v>39.299999999999997</v>
      </c>
      <c r="F18" s="8" t="s">
        <v>57</v>
      </c>
      <c r="G18" s="8">
        <v>756.83</v>
      </c>
      <c r="H18" s="9">
        <f t="shared" si="1"/>
        <v>29743.418999999998</v>
      </c>
    </row>
    <row r="19" spans="1:8">
      <c r="A19" s="44">
        <v>15</v>
      </c>
      <c r="B19" s="7" t="s">
        <v>124</v>
      </c>
      <c r="C19" s="9">
        <v>7.18</v>
      </c>
      <c r="D19" s="9">
        <v>10.35</v>
      </c>
      <c r="E19" s="9">
        <f t="shared" si="0"/>
        <v>17.53</v>
      </c>
      <c r="F19" s="8" t="s">
        <v>57</v>
      </c>
      <c r="G19" s="8">
        <v>482.26</v>
      </c>
      <c r="H19" s="9">
        <f t="shared" si="1"/>
        <v>8454.0177999999996</v>
      </c>
    </row>
    <row r="20" spans="1:8">
      <c r="A20" s="44">
        <v>16</v>
      </c>
      <c r="B20" s="7" t="s">
        <v>110</v>
      </c>
      <c r="C20" s="9">
        <v>56.72</v>
      </c>
      <c r="D20" s="9">
        <v>0</v>
      </c>
      <c r="E20" s="9">
        <f t="shared" si="0"/>
        <v>56.72</v>
      </c>
      <c r="F20" s="8" t="s">
        <v>57</v>
      </c>
      <c r="G20" s="8">
        <v>167.7</v>
      </c>
      <c r="H20" s="9">
        <f t="shared" si="1"/>
        <v>9511.9439999999995</v>
      </c>
    </row>
    <row r="21" spans="1:8">
      <c r="A21" s="40"/>
      <c r="B21" s="56"/>
      <c r="C21" s="56"/>
      <c r="D21" s="56"/>
      <c r="E21" s="56"/>
      <c r="F21" s="56"/>
      <c r="G21" s="56"/>
      <c r="H21" s="41">
        <f>SUM(H5:H20)</f>
        <v>432704.38982107001</v>
      </c>
    </row>
    <row r="22" spans="1:8">
      <c r="A22" s="15"/>
      <c r="B22" s="42"/>
      <c r="C22" s="42"/>
      <c r="D22" s="42"/>
      <c r="E22" s="42"/>
      <c r="F22" s="42"/>
      <c r="G22" s="42"/>
      <c r="H22" s="43"/>
    </row>
    <row r="23" spans="1:8">
      <c r="A23" s="15"/>
      <c r="B23" s="42"/>
      <c r="C23" s="42"/>
      <c r="D23" s="42"/>
      <c r="E23" s="42"/>
      <c r="F23" s="42"/>
      <c r="G23" s="42"/>
      <c r="H23" s="43"/>
    </row>
    <row r="24" spans="1:8" ht="41.25" customHeight="1">
      <c r="B24" s="57" t="s">
        <v>111</v>
      </c>
      <c r="C24" s="57"/>
      <c r="D24" s="57"/>
      <c r="E24" s="57"/>
      <c r="F24" s="57"/>
      <c r="G24" s="57"/>
      <c r="H24" s="57"/>
    </row>
  </sheetData>
  <mergeCells count="5">
    <mergeCell ref="A1:H1"/>
    <mergeCell ref="A2:H2"/>
    <mergeCell ref="A3:H3"/>
    <mergeCell ref="B21:G21"/>
    <mergeCell ref="B24:H24"/>
  </mergeCells>
  <pageMargins left="0.2" right="0.15"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G1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47.25" customHeight="1">
      <c r="A3" s="65" t="s">
        <v>173</v>
      </c>
      <c r="B3" s="66"/>
      <c r="C3" s="66"/>
      <c r="D3" s="66"/>
      <c r="E3" s="66"/>
      <c r="F3" s="67"/>
      <c r="G3" s="26"/>
    </row>
    <row r="4" spans="1:7">
      <c r="A4" s="4" t="s">
        <v>3</v>
      </c>
      <c r="B4" s="4" t="s">
        <v>4</v>
      </c>
      <c r="C4" s="4" t="s">
        <v>52</v>
      </c>
      <c r="D4" s="4" t="s">
        <v>53</v>
      </c>
      <c r="E4" s="4" t="s">
        <v>54</v>
      </c>
      <c r="F4" s="4" t="s">
        <v>55</v>
      </c>
    </row>
    <row r="5" spans="1:7" ht="114.75">
      <c r="A5" s="6" t="s">
        <v>128</v>
      </c>
      <c r="B5" s="7" t="s">
        <v>10</v>
      </c>
      <c r="C5" s="9">
        <v>16.7</v>
      </c>
      <c r="D5" s="8" t="s">
        <v>57</v>
      </c>
      <c r="E5" s="8">
        <v>112.53</v>
      </c>
      <c r="F5" s="9">
        <f t="shared" ref="F5:F10" si="0">E5*C5</f>
        <v>1879.251</v>
      </c>
    </row>
    <row r="6" spans="1:7" ht="102">
      <c r="A6" s="6" t="s">
        <v>163</v>
      </c>
      <c r="B6" s="7" t="s">
        <v>17</v>
      </c>
      <c r="C6" s="46">
        <v>71.939959999999999</v>
      </c>
      <c r="D6" s="8" t="s">
        <v>11</v>
      </c>
      <c r="E6" s="8">
        <v>6543.22</v>
      </c>
      <c r="F6" s="9">
        <f t="shared" si="0"/>
        <v>470718.9850712</v>
      </c>
    </row>
    <row r="7" spans="1:7" ht="18.75">
      <c r="A7" s="44">
        <v>3</v>
      </c>
      <c r="B7" s="39" t="s">
        <v>89</v>
      </c>
      <c r="C7" s="9"/>
      <c r="D7" s="8"/>
      <c r="E7" s="8"/>
      <c r="F7" s="9"/>
    </row>
    <row r="8" spans="1:7">
      <c r="A8" s="44">
        <v>4</v>
      </c>
      <c r="B8" s="7" t="s">
        <v>122</v>
      </c>
      <c r="C8" s="9">
        <v>30.87</v>
      </c>
      <c r="D8" s="8" t="s">
        <v>57</v>
      </c>
      <c r="E8" s="8">
        <v>788.13</v>
      </c>
      <c r="F8" s="9">
        <f t="shared" si="0"/>
        <v>24329.573100000001</v>
      </c>
    </row>
    <row r="9" spans="1:7">
      <c r="A9" s="44">
        <v>5</v>
      </c>
      <c r="B9" s="7" t="s">
        <v>94</v>
      </c>
      <c r="C9" s="9">
        <v>61.74</v>
      </c>
      <c r="D9" s="8" t="s">
        <v>57</v>
      </c>
      <c r="E9" s="8">
        <v>482.26</v>
      </c>
      <c r="F9" s="9">
        <f t="shared" si="0"/>
        <v>29774.732400000001</v>
      </c>
    </row>
    <row r="10" spans="1:7">
      <c r="A10" s="44">
        <v>6</v>
      </c>
      <c r="B10" s="7" t="s">
        <v>110</v>
      </c>
      <c r="C10" s="9">
        <v>16.7</v>
      </c>
      <c r="D10" s="8" t="s">
        <v>57</v>
      </c>
      <c r="E10" s="8">
        <v>167.71</v>
      </c>
      <c r="F10" s="9">
        <f t="shared" si="0"/>
        <v>2800.7570000000001</v>
      </c>
    </row>
    <row r="11" spans="1:7">
      <c r="A11" s="40"/>
      <c r="B11" s="68"/>
      <c r="C11" s="69"/>
      <c r="D11" s="69"/>
      <c r="E11" s="70"/>
      <c r="F11" s="41">
        <f>SUM(F5:F10)</f>
        <v>529503.29857119999</v>
      </c>
    </row>
    <row r="12" spans="1:7">
      <c r="A12" s="15"/>
      <c r="B12" s="42"/>
      <c r="C12" s="42"/>
      <c r="D12" s="42"/>
      <c r="E12" s="42"/>
      <c r="F12" s="43"/>
    </row>
    <row r="13" spans="1:7">
      <c r="A13" s="15"/>
      <c r="B13" s="42"/>
      <c r="C13" s="42"/>
      <c r="D13" s="42"/>
      <c r="E13" s="42"/>
      <c r="F13" s="43"/>
    </row>
    <row r="14" spans="1:7" ht="41.25" customHeight="1">
      <c r="B14" s="57" t="s">
        <v>126</v>
      </c>
      <c r="C14" s="57"/>
      <c r="D14" s="57"/>
      <c r="E14" s="57"/>
      <c r="F14" s="57"/>
    </row>
  </sheetData>
  <mergeCells count="5">
    <mergeCell ref="A1:F1"/>
    <mergeCell ref="A2:F2"/>
    <mergeCell ref="A3:F3"/>
    <mergeCell ref="B11:E11"/>
    <mergeCell ref="B14:F14"/>
  </mergeCells>
  <pageMargins left="0.16" right="0.36"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G1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1.5" customHeight="1">
      <c r="A3" s="55" t="s">
        <v>162</v>
      </c>
      <c r="B3" s="55"/>
      <c r="C3" s="55"/>
      <c r="D3" s="55"/>
      <c r="E3" s="55"/>
      <c r="F3" s="55"/>
      <c r="G3" s="26"/>
    </row>
    <row r="4" spans="1:7">
      <c r="A4" s="4" t="s">
        <v>3</v>
      </c>
      <c r="B4" s="4" t="s">
        <v>4</v>
      </c>
      <c r="C4" s="4" t="s">
        <v>52</v>
      </c>
      <c r="D4" s="4" t="s">
        <v>53</v>
      </c>
      <c r="E4" s="4" t="s">
        <v>54</v>
      </c>
      <c r="F4" s="4" t="s">
        <v>55</v>
      </c>
    </row>
    <row r="5" spans="1:7" ht="114.75">
      <c r="A5" s="6" t="s">
        <v>128</v>
      </c>
      <c r="B5" s="7" t="s">
        <v>10</v>
      </c>
      <c r="C5" s="9">
        <v>6.14</v>
      </c>
      <c r="D5" s="8" t="s">
        <v>57</v>
      </c>
      <c r="E5" s="8">
        <v>112.53</v>
      </c>
      <c r="F5" s="9">
        <f t="shared" ref="F5:F10" si="0">E5*C5</f>
        <v>690.93419999999992</v>
      </c>
    </row>
    <row r="6" spans="1:7" ht="102">
      <c r="A6" s="6" t="s">
        <v>163</v>
      </c>
      <c r="B6" s="7" t="s">
        <v>17</v>
      </c>
      <c r="C6" s="46">
        <v>57.92</v>
      </c>
      <c r="D6" s="8" t="s">
        <v>11</v>
      </c>
      <c r="E6" s="8">
        <v>6543.22</v>
      </c>
      <c r="F6" s="9">
        <f t="shared" si="0"/>
        <v>378983.30240000004</v>
      </c>
    </row>
    <row r="7" spans="1:7" ht="18.75">
      <c r="A7" s="44">
        <v>3</v>
      </c>
      <c r="B7" s="39" t="s">
        <v>89</v>
      </c>
      <c r="C7" s="9"/>
      <c r="D7" s="8"/>
      <c r="E7" s="8"/>
      <c r="F7" s="9"/>
    </row>
    <row r="8" spans="1:7">
      <c r="A8" s="44">
        <v>4</v>
      </c>
      <c r="B8" s="7" t="s">
        <v>122</v>
      </c>
      <c r="C8" s="9">
        <v>24.86</v>
      </c>
      <c r="D8" s="8" t="s">
        <v>57</v>
      </c>
      <c r="E8" s="8">
        <v>788.13</v>
      </c>
      <c r="F8" s="9">
        <f t="shared" si="0"/>
        <v>19592.911799999998</v>
      </c>
    </row>
    <row r="9" spans="1:7">
      <c r="A9" s="44">
        <v>5</v>
      </c>
      <c r="B9" s="7" t="s">
        <v>94</v>
      </c>
      <c r="C9" s="9">
        <v>49.72</v>
      </c>
      <c r="D9" s="8" t="s">
        <v>57</v>
      </c>
      <c r="E9" s="8">
        <v>482.26</v>
      </c>
      <c r="F9" s="9">
        <f t="shared" si="0"/>
        <v>23977.967199999999</v>
      </c>
    </row>
    <row r="10" spans="1:7">
      <c r="A10" s="44">
        <v>6</v>
      </c>
      <c r="B10" s="7" t="s">
        <v>110</v>
      </c>
      <c r="C10" s="9">
        <v>6.14</v>
      </c>
      <c r="D10" s="8" t="s">
        <v>57</v>
      </c>
      <c r="E10" s="8">
        <v>167.71</v>
      </c>
      <c r="F10" s="9">
        <f t="shared" si="0"/>
        <v>1029.7393999999999</v>
      </c>
    </row>
    <row r="11" spans="1:7">
      <c r="A11" s="40"/>
      <c r="B11" s="56"/>
      <c r="C11" s="56"/>
      <c r="D11" s="56"/>
      <c r="E11" s="56"/>
      <c r="F11" s="41">
        <f>SUM(F5:F10)</f>
        <v>424274.8550000001</v>
      </c>
    </row>
    <row r="12" spans="1:7">
      <c r="A12" s="15"/>
      <c r="B12" s="42"/>
      <c r="C12" s="42"/>
      <c r="D12" s="42"/>
      <c r="E12" s="42"/>
      <c r="F12" s="43"/>
    </row>
    <row r="13" spans="1:7">
      <c r="A13" s="15"/>
      <c r="B13" s="42"/>
      <c r="C13" s="42"/>
      <c r="D13" s="42"/>
      <c r="E13" s="42"/>
      <c r="F13" s="43"/>
    </row>
    <row r="14" spans="1:7" ht="41.25" customHeight="1">
      <c r="B14" s="57" t="s">
        <v>111</v>
      </c>
      <c r="C14" s="57"/>
      <c r="D14" s="57"/>
      <c r="E14" s="57"/>
      <c r="F14" s="57"/>
    </row>
  </sheetData>
  <mergeCells count="5">
    <mergeCell ref="A1:F1"/>
    <mergeCell ref="A2:F2"/>
    <mergeCell ref="A3:F3"/>
    <mergeCell ref="B11:E11"/>
    <mergeCell ref="B14:F14"/>
  </mergeCells>
  <pageMargins left="0.22" right="0.16"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I23"/>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9" customHeight="1">
      <c r="A3" s="55" t="s">
        <v>178</v>
      </c>
      <c r="B3" s="55"/>
      <c r="C3" s="55"/>
      <c r="D3" s="55"/>
      <c r="E3" s="55"/>
      <c r="F3" s="55"/>
      <c r="G3" s="55"/>
      <c r="H3" s="55"/>
      <c r="I3" s="26"/>
    </row>
    <row r="4" spans="1:9">
      <c r="A4" s="4" t="s">
        <v>3</v>
      </c>
      <c r="B4" s="4" t="s">
        <v>4</v>
      </c>
      <c r="C4" s="4">
        <v>1</v>
      </c>
      <c r="D4" s="4">
        <v>2</v>
      </c>
      <c r="E4" s="4" t="s">
        <v>52</v>
      </c>
      <c r="F4" s="4" t="s">
        <v>53</v>
      </c>
      <c r="G4" s="4" t="s">
        <v>54</v>
      </c>
      <c r="H4" s="4" t="s">
        <v>55</v>
      </c>
    </row>
    <row r="5" spans="1:9" ht="21">
      <c r="A5" s="6">
        <v>1</v>
      </c>
      <c r="B5" s="6" t="s">
        <v>175</v>
      </c>
      <c r="C5" s="6">
        <v>1</v>
      </c>
      <c r="D5" s="6">
        <v>5</v>
      </c>
      <c r="E5" s="6">
        <f>C5*D5</f>
        <v>5</v>
      </c>
      <c r="F5" s="6" t="s">
        <v>45</v>
      </c>
      <c r="G5" s="6">
        <v>243.77</v>
      </c>
      <c r="H5" s="9">
        <f>G5*E5</f>
        <v>1218.8500000000001</v>
      </c>
    </row>
    <row r="6" spans="1:9" ht="114.75">
      <c r="A6" s="6" t="s">
        <v>9</v>
      </c>
      <c r="B6" s="7" t="s">
        <v>10</v>
      </c>
      <c r="C6" s="9">
        <v>29.73</v>
      </c>
      <c r="D6" s="6">
        <v>5.25</v>
      </c>
      <c r="E6" s="6">
        <v>205.04</v>
      </c>
      <c r="F6" s="8" t="s">
        <v>57</v>
      </c>
      <c r="G6" s="8">
        <v>112.53</v>
      </c>
      <c r="H6" s="9">
        <f t="shared" ref="H6:H19" si="0">G6*E6</f>
        <v>23073.1512</v>
      </c>
    </row>
    <row r="7" spans="1:9" ht="89.25">
      <c r="A7" s="6" t="s">
        <v>46</v>
      </c>
      <c r="B7" s="10" t="s">
        <v>58</v>
      </c>
      <c r="C7" s="9">
        <v>2.48</v>
      </c>
      <c r="D7" s="6">
        <v>5.25</v>
      </c>
      <c r="E7" s="6">
        <v>16.78</v>
      </c>
      <c r="F7" s="8" t="s">
        <v>11</v>
      </c>
      <c r="G7" s="8">
        <v>228.47</v>
      </c>
      <c r="H7" s="9">
        <f t="shared" si="0"/>
        <v>3833.7266000000004</v>
      </c>
    </row>
    <row r="8" spans="1:9" ht="63.75">
      <c r="A8" s="6" t="s">
        <v>14</v>
      </c>
      <c r="B8" s="7" t="s">
        <v>15</v>
      </c>
      <c r="C8" s="9">
        <v>4.13</v>
      </c>
      <c r="D8" s="6">
        <v>5.25</v>
      </c>
      <c r="E8" s="6">
        <v>28.19</v>
      </c>
      <c r="F8" s="8" t="s">
        <v>11</v>
      </c>
      <c r="G8" s="8">
        <v>1191.77</v>
      </c>
      <c r="H8" s="9">
        <f t="shared" si="0"/>
        <v>33595.996299999999</v>
      </c>
    </row>
    <row r="9" spans="1:9" ht="102">
      <c r="A9" s="6" t="s">
        <v>61</v>
      </c>
      <c r="B9" s="7" t="s">
        <v>98</v>
      </c>
      <c r="C9" s="9">
        <v>3.26</v>
      </c>
      <c r="D9" s="6">
        <v>5.25</v>
      </c>
      <c r="E9" s="6">
        <v>23.42</v>
      </c>
      <c r="F9" s="8" t="s">
        <v>11</v>
      </c>
      <c r="G9" s="8">
        <v>5913.66</v>
      </c>
      <c r="H9" s="9">
        <f t="shared" si="0"/>
        <v>138497.9172</v>
      </c>
    </row>
    <row r="10" spans="1:9" ht="89.25">
      <c r="A10" s="6" t="s">
        <v>99</v>
      </c>
      <c r="B10" s="7" t="s">
        <v>100</v>
      </c>
      <c r="C10" s="9">
        <v>8.65</v>
      </c>
      <c r="D10" s="6">
        <v>5.25</v>
      </c>
      <c r="E10" s="6">
        <v>59.05</v>
      </c>
      <c r="F10" s="8" t="s">
        <v>11</v>
      </c>
      <c r="G10" s="8">
        <v>2788.17</v>
      </c>
      <c r="H10" s="9">
        <f t="shared" si="0"/>
        <v>164641.43849999999</v>
      </c>
    </row>
    <row r="11" spans="1:9" ht="63.75">
      <c r="A11" s="29" t="s">
        <v>101</v>
      </c>
      <c r="B11" s="7" t="s">
        <v>102</v>
      </c>
      <c r="C11" s="9">
        <v>65.05</v>
      </c>
      <c r="D11" s="6">
        <v>5.25</v>
      </c>
      <c r="E11" s="6">
        <v>511.78</v>
      </c>
      <c r="F11" s="8" t="s">
        <v>25</v>
      </c>
      <c r="G11" s="8">
        <v>259.29000000000002</v>
      </c>
      <c r="H11" s="9">
        <f t="shared" si="0"/>
        <v>132699.4362</v>
      </c>
    </row>
    <row r="12" spans="1:9" ht="38.25">
      <c r="A12" s="6" t="s">
        <v>103</v>
      </c>
      <c r="B12" s="7" t="s">
        <v>133</v>
      </c>
      <c r="C12" s="9">
        <v>0.79200000000000004</v>
      </c>
      <c r="D12" s="6">
        <v>5.25</v>
      </c>
      <c r="E12" s="6">
        <v>16.36</v>
      </c>
      <c r="F12" s="8" t="s">
        <v>11</v>
      </c>
      <c r="G12" s="8">
        <v>6219.21</v>
      </c>
      <c r="H12" s="9">
        <f>G12*E12</f>
        <v>101746.27559999999</v>
      </c>
    </row>
    <row r="13" spans="1:9" ht="89.25">
      <c r="A13" s="29" t="s">
        <v>105</v>
      </c>
      <c r="B13" s="7" t="s">
        <v>27</v>
      </c>
      <c r="C13" s="47">
        <v>8.6800000000000002E-2</v>
      </c>
      <c r="D13" s="6">
        <v>5.25</v>
      </c>
      <c r="E13" s="6">
        <v>1.45</v>
      </c>
      <c r="F13" s="8" t="s">
        <v>28</v>
      </c>
      <c r="G13" s="8">
        <v>53433.91</v>
      </c>
      <c r="H13" s="9">
        <f t="shared" si="0"/>
        <v>77479.169500000004</v>
      </c>
    </row>
    <row r="14" spans="1:9" ht="18.75">
      <c r="A14" s="6">
        <v>10</v>
      </c>
      <c r="B14" s="39" t="s">
        <v>89</v>
      </c>
      <c r="C14" s="9"/>
      <c r="D14" s="6"/>
      <c r="E14" s="6"/>
      <c r="F14" s="8"/>
      <c r="G14" s="8"/>
      <c r="H14" s="9"/>
    </row>
    <row r="15" spans="1:9" ht="15.75">
      <c r="A15" s="6">
        <v>11</v>
      </c>
      <c r="B15" s="7" t="s">
        <v>106</v>
      </c>
      <c r="C15" s="9">
        <v>2.48</v>
      </c>
      <c r="D15" s="6">
        <v>5.25</v>
      </c>
      <c r="E15" s="6">
        <v>16.78</v>
      </c>
      <c r="F15" s="8" t="s">
        <v>11</v>
      </c>
      <c r="G15" s="8">
        <v>431.75</v>
      </c>
      <c r="H15" s="9">
        <f t="shared" si="0"/>
        <v>7244.7650000000003</v>
      </c>
    </row>
    <row r="16" spans="1:9" ht="15.75">
      <c r="A16" s="6">
        <v>12</v>
      </c>
      <c r="B16" s="7" t="s">
        <v>107</v>
      </c>
      <c r="C16" s="9">
        <v>7.16</v>
      </c>
      <c r="D16" s="6">
        <v>5.25</v>
      </c>
      <c r="E16" s="6">
        <v>48.8</v>
      </c>
      <c r="F16" s="8" t="s">
        <v>11</v>
      </c>
      <c r="G16" s="8">
        <v>710.13</v>
      </c>
      <c r="H16" s="9">
        <f t="shared" si="0"/>
        <v>34654.343999999997</v>
      </c>
    </row>
    <row r="17" spans="1:8" ht="15.75">
      <c r="A17" s="6">
        <v>13</v>
      </c>
      <c r="B17" s="7" t="s">
        <v>176</v>
      </c>
      <c r="C17" s="9">
        <v>12.78</v>
      </c>
      <c r="D17" s="6">
        <v>5.25</v>
      </c>
      <c r="E17" s="6">
        <v>87.24</v>
      </c>
      <c r="F17" s="8" t="s">
        <v>11</v>
      </c>
      <c r="G17" s="8">
        <v>664.32</v>
      </c>
      <c r="H17" s="9">
        <f t="shared" si="0"/>
        <v>57955.2768</v>
      </c>
    </row>
    <row r="18" spans="1:8" ht="15.75">
      <c r="A18" s="6">
        <v>14</v>
      </c>
      <c r="B18" s="7" t="s">
        <v>109</v>
      </c>
      <c r="C18" s="9">
        <v>3.61</v>
      </c>
      <c r="D18" s="6">
        <v>5.25</v>
      </c>
      <c r="E18" s="6">
        <v>35.118000000000002</v>
      </c>
      <c r="F18" s="8" t="s">
        <v>11</v>
      </c>
      <c r="G18" s="8">
        <v>391.29</v>
      </c>
      <c r="H18" s="9">
        <f t="shared" si="0"/>
        <v>13741.322220000002</v>
      </c>
    </row>
    <row r="19" spans="1:8" ht="15.75">
      <c r="A19" s="6">
        <v>15</v>
      </c>
      <c r="B19" s="7" t="s">
        <v>41</v>
      </c>
      <c r="C19" s="9">
        <v>29.73</v>
      </c>
      <c r="D19" s="6">
        <v>5.25</v>
      </c>
      <c r="E19" s="6">
        <v>205.04</v>
      </c>
      <c r="F19" s="8" t="s">
        <v>11</v>
      </c>
      <c r="G19" s="8">
        <v>167.71</v>
      </c>
      <c r="H19" s="9">
        <f t="shared" si="0"/>
        <v>34387.258399999999</v>
      </c>
    </row>
    <row r="20" spans="1:8">
      <c r="A20" s="40"/>
      <c r="B20" s="56"/>
      <c r="C20" s="56"/>
      <c r="D20" s="56"/>
      <c r="E20" s="56"/>
      <c r="F20" s="56"/>
      <c r="G20" s="56"/>
      <c r="H20" s="41">
        <f>SUM(H5:H19)</f>
        <v>824768.92751999991</v>
      </c>
    </row>
    <row r="21" spans="1:8">
      <c r="A21" s="15"/>
      <c r="B21" s="42"/>
      <c r="C21" s="42"/>
      <c r="D21" s="42"/>
      <c r="E21" s="42"/>
      <c r="F21" s="42"/>
      <c r="G21" s="42"/>
      <c r="H21" s="43"/>
    </row>
    <row r="22" spans="1:8">
      <c r="A22" s="15"/>
      <c r="B22" s="42"/>
      <c r="C22" s="42"/>
      <c r="D22" s="42"/>
      <c r="E22" s="42"/>
      <c r="F22" s="42"/>
      <c r="G22" s="42"/>
      <c r="H22" s="43"/>
    </row>
    <row r="23" spans="1:8" ht="63.75" customHeight="1">
      <c r="B23" s="57" t="s">
        <v>177</v>
      </c>
      <c r="C23" s="57"/>
      <c r="D23" s="57"/>
      <c r="E23" s="57"/>
      <c r="F23" s="57"/>
      <c r="G23" s="57"/>
      <c r="H23" s="57"/>
    </row>
  </sheetData>
  <mergeCells count="5">
    <mergeCell ref="A1:H1"/>
    <mergeCell ref="A2:H2"/>
    <mergeCell ref="A3:H3"/>
    <mergeCell ref="B20:G20"/>
    <mergeCell ref="B23:H23"/>
  </mergeCells>
  <pageMargins left="0.18" right="0.15"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I23"/>
  <sheetViews>
    <sheetView topLeftCell="A4"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9" customHeight="1">
      <c r="A3" s="55" t="s">
        <v>174</v>
      </c>
      <c r="B3" s="55"/>
      <c r="C3" s="55"/>
      <c r="D3" s="55"/>
      <c r="E3" s="55"/>
      <c r="F3" s="55"/>
      <c r="G3" s="55"/>
      <c r="H3" s="55"/>
      <c r="I3" s="26"/>
    </row>
    <row r="4" spans="1:9">
      <c r="A4" s="4" t="s">
        <v>3</v>
      </c>
      <c r="B4" s="4" t="s">
        <v>4</v>
      </c>
      <c r="C4" s="4">
        <v>1</v>
      </c>
      <c r="D4" s="4">
        <v>2</v>
      </c>
      <c r="E4" s="4" t="s">
        <v>52</v>
      </c>
      <c r="F4" s="4" t="s">
        <v>53</v>
      </c>
      <c r="G4" s="4" t="s">
        <v>54</v>
      </c>
      <c r="H4" s="4" t="s">
        <v>55</v>
      </c>
    </row>
    <row r="5" spans="1:9" ht="21">
      <c r="A5" s="6">
        <v>1</v>
      </c>
      <c r="B5" s="6" t="s">
        <v>175</v>
      </c>
      <c r="C5" s="6">
        <v>1</v>
      </c>
      <c r="D5" s="6">
        <v>5</v>
      </c>
      <c r="E5" s="6">
        <v>2</v>
      </c>
      <c r="F5" s="6" t="s">
        <v>45</v>
      </c>
      <c r="G5" s="6">
        <v>243.77</v>
      </c>
      <c r="H5" s="9">
        <f>G5*E5</f>
        <v>487.54</v>
      </c>
    </row>
    <row r="6" spans="1:9" ht="114.75">
      <c r="A6" s="6" t="s">
        <v>9</v>
      </c>
      <c r="B6" s="7" t="s">
        <v>10</v>
      </c>
      <c r="C6" s="9">
        <v>29.73</v>
      </c>
      <c r="D6" s="6">
        <v>5.25</v>
      </c>
      <c r="E6" s="6">
        <v>118.11</v>
      </c>
      <c r="F6" s="8" t="s">
        <v>57</v>
      </c>
      <c r="G6" s="8">
        <v>112.53</v>
      </c>
      <c r="H6" s="9">
        <f t="shared" ref="H6:H19" si="0">G6*E6</f>
        <v>13290.918299999999</v>
      </c>
    </row>
    <row r="7" spans="1:9" ht="89.25">
      <c r="A7" s="6" t="s">
        <v>46</v>
      </c>
      <c r="B7" s="10" t="s">
        <v>58</v>
      </c>
      <c r="C7" s="9">
        <v>2.48</v>
      </c>
      <c r="D7" s="6">
        <v>5.25</v>
      </c>
      <c r="E7" s="6">
        <v>6.45</v>
      </c>
      <c r="F7" s="8" t="s">
        <v>11</v>
      </c>
      <c r="G7" s="8">
        <v>228.47</v>
      </c>
      <c r="H7" s="9">
        <f t="shared" si="0"/>
        <v>1473.6315</v>
      </c>
    </row>
    <row r="8" spans="1:9" ht="63.75">
      <c r="A8" s="6" t="s">
        <v>14</v>
      </c>
      <c r="B8" s="7" t="s">
        <v>15</v>
      </c>
      <c r="C8" s="9">
        <v>4.13</v>
      </c>
      <c r="D8" s="6">
        <v>5.25</v>
      </c>
      <c r="E8" s="6">
        <v>10.82</v>
      </c>
      <c r="F8" s="8" t="s">
        <v>11</v>
      </c>
      <c r="G8" s="8">
        <v>1191.77</v>
      </c>
      <c r="H8" s="9">
        <f t="shared" si="0"/>
        <v>12894.9514</v>
      </c>
    </row>
    <row r="9" spans="1:9" ht="102">
      <c r="A9" s="6" t="s">
        <v>61</v>
      </c>
      <c r="B9" s="7" t="s">
        <v>98</v>
      </c>
      <c r="C9" s="9">
        <v>3.26</v>
      </c>
      <c r="D9" s="6">
        <v>5.25</v>
      </c>
      <c r="E9" s="6">
        <v>8.9499999999999993</v>
      </c>
      <c r="F9" s="8" t="s">
        <v>11</v>
      </c>
      <c r="G9" s="8">
        <v>5913.66</v>
      </c>
      <c r="H9" s="9">
        <f t="shared" si="0"/>
        <v>52927.256999999998</v>
      </c>
    </row>
    <row r="10" spans="1:9" ht="89.25">
      <c r="A10" s="6" t="s">
        <v>99</v>
      </c>
      <c r="B10" s="7" t="s">
        <v>100</v>
      </c>
      <c r="C10" s="9">
        <v>8.65</v>
      </c>
      <c r="D10" s="6">
        <v>5.25</v>
      </c>
      <c r="E10" s="6">
        <v>44.18</v>
      </c>
      <c r="F10" s="8" t="s">
        <v>11</v>
      </c>
      <c r="G10" s="8">
        <v>2788.17</v>
      </c>
      <c r="H10" s="9">
        <f t="shared" si="0"/>
        <v>123181.35060000001</v>
      </c>
    </row>
    <row r="11" spans="1:9" ht="63.75">
      <c r="A11" s="29" t="s">
        <v>101</v>
      </c>
      <c r="B11" s="7" t="s">
        <v>102</v>
      </c>
      <c r="C11" s="9">
        <v>65.05</v>
      </c>
      <c r="D11" s="6">
        <v>5.25</v>
      </c>
      <c r="E11" s="6">
        <v>233.66</v>
      </c>
      <c r="F11" s="8" t="s">
        <v>25</v>
      </c>
      <c r="G11" s="8">
        <v>259.29000000000002</v>
      </c>
      <c r="H11" s="9">
        <f t="shared" si="0"/>
        <v>60585.701400000005</v>
      </c>
    </row>
    <row r="12" spans="1:9" ht="38.25">
      <c r="A12" s="6" t="s">
        <v>103</v>
      </c>
      <c r="B12" s="7" t="s">
        <v>133</v>
      </c>
      <c r="C12" s="9">
        <v>0.79200000000000004</v>
      </c>
      <c r="D12" s="6">
        <v>5.25</v>
      </c>
      <c r="E12" s="6">
        <v>12.89</v>
      </c>
      <c r="F12" s="8" t="s">
        <v>11</v>
      </c>
      <c r="G12" s="8">
        <v>6219.21</v>
      </c>
      <c r="H12" s="9">
        <f>G12*E12</f>
        <v>80165.616900000008</v>
      </c>
    </row>
    <row r="13" spans="1:9" ht="89.25">
      <c r="A13" s="29" t="s">
        <v>105</v>
      </c>
      <c r="B13" s="7" t="s">
        <v>27</v>
      </c>
      <c r="C13" s="47">
        <v>8.6800000000000002E-2</v>
      </c>
      <c r="D13" s="6">
        <v>5.25</v>
      </c>
      <c r="E13" s="6">
        <v>1.46</v>
      </c>
      <c r="F13" s="8" t="s">
        <v>28</v>
      </c>
      <c r="G13" s="8">
        <v>53433.91</v>
      </c>
      <c r="H13" s="9">
        <f t="shared" si="0"/>
        <v>78013.508600000001</v>
      </c>
    </row>
    <row r="14" spans="1:9" ht="18.75">
      <c r="A14" s="6">
        <v>10</v>
      </c>
      <c r="B14" s="39" t="s">
        <v>89</v>
      </c>
      <c r="C14" s="9"/>
      <c r="D14" s="6"/>
      <c r="E14" s="6"/>
      <c r="F14" s="8"/>
      <c r="G14" s="8"/>
      <c r="H14" s="9"/>
    </row>
    <row r="15" spans="1:9" ht="15.75">
      <c r="A15" s="6">
        <v>11</v>
      </c>
      <c r="B15" s="7" t="s">
        <v>106</v>
      </c>
      <c r="C15" s="9">
        <v>2.48</v>
      </c>
      <c r="D15" s="6">
        <v>5.25</v>
      </c>
      <c r="E15" s="6">
        <v>6.45</v>
      </c>
      <c r="F15" s="8" t="s">
        <v>11</v>
      </c>
      <c r="G15" s="8">
        <v>431.75</v>
      </c>
      <c r="H15" s="9">
        <f t="shared" si="0"/>
        <v>2784.7874999999999</v>
      </c>
    </row>
    <row r="16" spans="1:9" ht="15.75">
      <c r="A16" s="6">
        <v>12</v>
      </c>
      <c r="B16" s="7" t="s">
        <v>107</v>
      </c>
      <c r="C16" s="9">
        <v>7.16</v>
      </c>
      <c r="D16" s="6">
        <v>5.25</v>
      </c>
      <c r="E16" s="6">
        <v>30.73</v>
      </c>
      <c r="F16" s="8" t="s">
        <v>11</v>
      </c>
      <c r="G16" s="8">
        <v>710.13</v>
      </c>
      <c r="H16" s="9">
        <f t="shared" si="0"/>
        <v>21822.294900000001</v>
      </c>
    </row>
    <row r="17" spans="1:8" ht="15.75">
      <c r="A17" s="6">
        <v>13</v>
      </c>
      <c r="B17" s="7" t="s">
        <v>176</v>
      </c>
      <c r="C17" s="9">
        <v>12.78</v>
      </c>
      <c r="D17" s="6">
        <v>5.25</v>
      </c>
      <c r="E17" s="6">
        <v>55</v>
      </c>
      <c r="F17" s="8" t="s">
        <v>11</v>
      </c>
      <c r="G17" s="8">
        <v>664.32</v>
      </c>
      <c r="H17" s="9">
        <f t="shared" si="0"/>
        <v>36537.600000000006</v>
      </c>
    </row>
    <row r="18" spans="1:8" ht="15.75">
      <c r="A18" s="6">
        <v>14</v>
      </c>
      <c r="B18" s="7" t="s">
        <v>109</v>
      </c>
      <c r="C18" s="9">
        <v>3.61</v>
      </c>
      <c r="D18" s="6">
        <v>5.25</v>
      </c>
      <c r="E18" s="6">
        <v>19.135000000000002</v>
      </c>
      <c r="F18" s="8" t="s">
        <v>11</v>
      </c>
      <c r="G18" s="8">
        <v>391.29</v>
      </c>
      <c r="H18" s="9">
        <f t="shared" si="0"/>
        <v>7487.3341500000006</v>
      </c>
    </row>
    <row r="19" spans="1:8" ht="15.75">
      <c r="A19" s="6">
        <v>15</v>
      </c>
      <c r="B19" s="7" t="s">
        <v>41</v>
      </c>
      <c r="C19" s="9">
        <v>29.73</v>
      </c>
      <c r="D19" s="6">
        <v>5.25</v>
      </c>
      <c r="E19" s="6">
        <v>118.11</v>
      </c>
      <c r="F19" s="8" t="s">
        <v>11</v>
      </c>
      <c r="G19" s="8">
        <v>167.71</v>
      </c>
      <c r="H19" s="9">
        <f t="shared" si="0"/>
        <v>19808.2281</v>
      </c>
    </row>
    <row r="20" spans="1:8">
      <c r="A20" s="40"/>
      <c r="B20" s="56"/>
      <c r="C20" s="56"/>
      <c r="D20" s="56"/>
      <c r="E20" s="56"/>
      <c r="F20" s="56"/>
      <c r="G20" s="56"/>
      <c r="H20" s="41">
        <f>SUM(H5:H19)</f>
        <v>511460.72035000002</v>
      </c>
    </row>
    <row r="21" spans="1:8">
      <c r="A21" s="15"/>
      <c r="B21" s="42"/>
      <c r="C21" s="42"/>
      <c r="D21" s="42"/>
      <c r="E21" s="42"/>
      <c r="F21" s="42"/>
      <c r="G21" s="42"/>
      <c r="H21" s="43"/>
    </row>
    <row r="22" spans="1:8">
      <c r="A22" s="15"/>
      <c r="B22" s="42"/>
      <c r="C22" s="42"/>
      <c r="D22" s="42"/>
      <c r="E22" s="42"/>
      <c r="F22" s="42"/>
      <c r="G22" s="42"/>
      <c r="H22" s="43"/>
    </row>
    <row r="23" spans="1:8" ht="63.75" customHeight="1">
      <c r="B23" s="57" t="s">
        <v>177</v>
      </c>
      <c r="C23" s="57"/>
      <c r="D23" s="57"/>
      <c r="E23" s="57"/>
      <c r="F23" s="57"/>
      <c r="G23" s="57"/>
      <c r="H23" s="57"/>
    </row>
  </sheetData>
  <mergeCells count="5">
    <mergeCell ref="A1:H1"/>
    <mergeCell ref="A2:H2"/>
    <mergeCell ref="A3:H3"/>
    <mergeCell ref="B20:G20"/>
    <mergeCell ref="B23:H23"/>
  </mergeCells>
  <pageMargins left="0.2" right="0.15"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I23"/>
  <sheetViews>
    <sheetView topLeftCell="A13" workbookViewId="0">
      <selection activeCell="H20" sqref="H20"/>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9" customHeight="1">
      <c r="A3" s="55" t="s">
        <v>189</v>
      </c>
      <c r="B3" s="55"/>
      <c r="C3" s="55"/>
      <c r="D3" s="55"/>
      <c r="E3" s="55"/>
      <c r="F3" s="55"/>
      <c r="G3" s="55"/>
      <c r="H3" s="55"/>
      <c r="I3" s="26"/>
    </row>
    <row r="4" spans="1:9">
      <c r="A4" s="4" t="s">
        <v>3</v>
      </c>
      <c r="B4" s="4" t="s">
        <v>4</v>
      </c>
      <c r="C4" s="4">
        <v>1</v>
      </c>
      <c r="D4" s="4">
        <v>2</v>
      </c>
      <c r="E4" s="4" t="s">
        <v>52</v>
      </c>
      <c r="F4" s="4" t="s">
        <v>53</v>
      </c>
      <c r="G4" s="4" t="s">
        <v>54</v>
      </c>
      <c r="H4" s="4" t="s">
        <v>55</v>
      </c>
    </row>
    <row r="5" spans="1:9" ht="21">
      <c r="A5" s="6">
        <v>1</v>
      </c>
      <c r="B5" s="6" t="s">
        <v>175</v>
      </c>
      <c r="C5" s="6">
        <v>1</v>
      </c>
      <c r="D5" s="6">
        <v>5</v>
      </c>
      <c r="E5" s="6">
        <v>2</v>
      </c>
      <c r="F5" s="6" t="s">
        <v>45</v>
      </c>
      <c r="G5" s="6">
        <v>243.77</v>
      </c>
      <c r="H5" s="9">
        <f>G5*E5</f>
        <v>487.54</v>
      </c>
    </row>
    <row r="6" spans="1:9" ht="114.75">
      <c r="A6" s="6" t="s">
        <v>9</v>
      </c>
      <c r="B6" s="7" t="s">
        <v>10</v>
      </c>
      <c r="C6" s="9">
        <v>29.73</v>
      </c>
      <c r="D6" s="6">
        <v>5.25</v>
      </c>
      <c r="E6" s="6">
        <v>52.34</v>
      </c>
      <c r="F6" s="8" t="s">
        <v>57</v>
      </c>
      <c r="G6" s="8">
        <v>112.53</v>
      </c>
      <c r="H6" s="9">
        <f t="shared" ref="H6:H19" si="0">G6*E6</f>
        <v>5889.8202000000001</v>
      </c>
    </row>
    <row r="7" spans="1:9" ht="89.25">
      <c r="A7" s="6" t="s">
        <v>46</v>
      </c>
      <c r="B7" s="10" t="s">
        <v>58</v>
      </c>
      <c r="C7" s="9">
        <v>2.48</v>
      </c>
      <c r="D7" s="6">
        <v>5.25</v>
      </c>
      <c r="E7" s="6">
        <v>4.25</v>
      </c>
      <c r="F7" s="8" t="s">
        <v>11</v>
      </c>
      <c r="G7" s="8">
        <v>228.47</v>
      </c>
      <c r="H7" s="9">
        <f t="shared" si="0"/>
        <v>970.99749999999995</v>
      </c>
    </row>
    <row r="8" spans="1:9" ht="63.75">
      <c r="A8" s="6" t="s">
        <v>14</v>
      </c>
      <c r="B8" s="7" t="s">
        <v>15</v>
      </c>
      <c r="C8" s="9">
        <v>4.13</v>
      </c>
      <c r="D8" s="6">
        <v>5.25</v>
      </c>
      <c r="E8" s="6">
        <v>7.14</v>
      </c>
      <c r="F8" s="8" t="s">
        <v>11</v>
      </c>
      <c r="G8" s="8">
        <v>1191.77</v>
      </c>
      <c r="H8" s="9">
        <f t="shared" si="0"/>
        <v>8509.237799999999</v>
      </c>
    </row>
    <row r="9" spans="1:9" ht="102">
      <c r="A9" s="6" t="s">
        <v>61</v>
      </c>
      <c r="B9" s="7" t="s">
        <v>98</v>
      </c>
      <c r="C9" s="9">
        <v>3.26</v>
      </c>
      <c r="D9" s="6">
        <v>5.25</v>
      </c>
      <c r="E9" s="6">
        <v>5.98</v>
      </c>
      <c r="F9" s="8" t="s">
        <v>11</v>
      </c>
      <c r="G9" s="8">
        <v>5913.66</v>
      </c>
      <c r="H9" s="9">
        <f t="shared" si="0"/>
        <v>35363.686800000003</v>
      </c>
    </row>
    <row r="10" spans="1:9" ht="89.25">
      <c r="A10" s="6" t="s">
        <v>99</v>
      </c>
      <c r="B10" s="7" t="s">
        <v>100</v>
      </c>
      <c r="C10" s="9">
        <v>8.65</v>
      </c>
      <c r="D10" s="6">
        <v>5.25</v>
      </c>
      <c r="E10" s="6">
        <v>15.29</v>
      </c>
      <c r="F10" s="8" t="s">
        <v>11</v>
      </c>
      <c r="G10" s="8">
        <v>2788.17</v>
      </c>
      <c r="H10" s="9">
        <f t="shared" si="0"/>
        <v>42631.119299999998</v>
      </c>
    </row>
    <row r="11" spans="1:9" ht="63.75">
      <c r="A11" s="29" t="s">
        <v>101</v>
      </c>
      <c r="B11" s="7" t="s">
        <v>102</v>
      </c>
      <c r="C11" s="9">
        <v>65.05</v>
      </c>
      <c r="D11" s="6">
        <v>5.25</v>
      </c>
      <c r="E11" s="6">
        <v>130.04</v>
      </c>
      <c r="F11" s="8" t="s">
        <v>25</v>
      </c>
      <c r="G11" s="8">
        <v>259.29000000000002</v>
      </c>
      <c r="H11" s="9">
        <f t="shared" si="0"/>
        <v>33718.071600000003</v>
      </c>
    </row>
    <row r="12" spans="1:9" ht="38.25">
      <c r="A12" s="6" t="s">
        <v>103</v>
      </c>
      <c r="B12" s="7" t="s">
        <v>133</v>
      </c>
      <c r="C12" s="9">
        <v>0.79200000000000004</v>
      </c>
      <c r="D12" s="6">
        <v>5.25</v>
      </c>
      <c r="E12" s="6">
        <v>2.8</v>
      </c>
      <c r="F12" s="8" t="s">
        <v>11</v>
      </c>
      <c r="G12" s="8">
        <v>6219.21</v>
      </c>
      <c r="H12" s="9">
        <f>G12*E12</f>
        <v>17413.788</v>
      </c>
    </row>
    <row r="13" spans="1:9" ht="89.25">
      <c r="A13" s="29" t="s">
        <v>105</v>
      </c>
      <c r="B13" s="7" t="s">
        <v>27</v>
      </c>
      <c r="C13" s="47">
        <v>8.6800000000000002E-2</v>
      </c>
      <c r="D13" s="6">
        <v>5.25</v>
      </c>
      <c r="E13" s="6">
        <v>0.25</v>
      </c>
      <c r="F13" s="8" t="s">
        <v>28</v>
      </c>
      <c r="G13" s="8">
        <v>53433.91</v>
      </c>
      <c r="H13" s="9">
        <f t="shared" si="0"/>
        <v>13358.477500000001</v>
      </c>
    </row>
    <row r="14" spans="1:9" ht="18.75">
      <c r="A14" s="6">
        <v>10</v>
      </c>
      <c r="B14" s="39" t="s">
        <v>89</v>
      </c>
      <c r="C14" s="9"/>
      <c r="D14" s="6"/>
      <c r="E14" s="6"/>
      <c r="F14" s="8"/>
      <c r="G14" s="8"/>
      <c r="H14" s="9"/>
    </row>
    <row r="15" spans="1:9" ht="15.75">
      <c r="A15" s="6">
        <v>11</v>
      </c>
      <c r="B15" s="7" t="s">
        <v>106</v>
      </c>
      <c r="C15" s="9">
        <v>2.48</v>
      </c>
      <c r="D15" s="6">
        <v>5.25</v>
      </c>
      <c r="E15" s="6">
        <v>4.25</v>
      </c>
      <c r="F15" s="8" t="s">
        <v>11</v>
      </c>
      <c r="G15" s="8">
        <v>431.75</v>
      </c>
      <c r="H15" s="9">
        <f t="shared" si="0"/>
        <v>1834.9375</v>
      </c>
    </row>
    <row r="16" spans="1:9" ht="15.75">
      <c r="A16" s="6">
        <v>12</v>
      </c>
      <c r="B16" s="7" t="s">
        <v>107</v>
      </c>
      <c r="C16" s="9">
        <v>7.16</v>
      </c>
      <c r="D16" s="6">
        <v>5.25</v>
      </c>
      <c r="E16" s="6">
        <v>11.99</v>
      </c>
      <c r="F16" s="8" t="s">
        <v>11</v>
      </c>
      <c r="G16" s="8">
        <v>710.13</v>
      </c>
      <c r="H16" s="9">
        <f t="shared" si="0"/>
        <v>8514.4586999999992</v>
      </c>
    </row>
    <row r="17" spans="1:8" ht="15.75">
      <c r="A17" s="6">
        <v>13</v>
      </c>
      <c r="B17" s="7" t="s">
        <v>176</v>
      </c>
      <c r="C17" s="9">
        <v>12.78</v>
      </c>
      <c r="D17" s="6">
        <v>5.25</v>
      </c>
      <c r="E17" s="6">
        <v>22.43</v>
      </c>
      <c r="F17" s="8" t="s">
        <v>11</v>
      </c>
      <c r="G17" s="8">
        <v>664.32</v>
      </c>
      <c r="H17" s="9">
        <f t="shared" si="0"/>
        <v>14900.697600000001</v>
      </c>
    </row>
    <row r="18" spans="1:8" ht="15.75">
      <c r="A18" s="6">
        <v>14</v>
      </c>
      <c r="B18" s="7" t="s">
        <v>109</v>
      </c>
      <c r="C18" s="9">
        <v>3.61</v>
      </c>
      <c r="D18" s="6">
        <v>5.25</v>
      </c>
      <c r="E18" s="6">
        <v>7.8220000000000001</v>
      </c>
      <c r="F18" s="8" t="s">
        <v>11</v>
      </c>
      <c r="G18" s="8">
        <v>391.29</v>
      </c>
      <c r="H18" s="9">
        <f t="shared" si="0"/>
        <v>3060.67038</v>
      </c>
    </row>
    <row r="19" spans="1:8" ht="15.75">
      <c r="A19" s="6">
        <v>15</v>
      </c>
      <c r="B19" s="7" t="s">
        <v>41</v>
      </c>
      <c r="C19" s="9">
        <v>29.73</v>
      </c>
      <c r="D19" s="6">
        <v>5.25</v>
      </c>
      <c r="E19" s="6">
        <v>52.34</v>
      </c>
      <c r="F19" s="8" t="s">
        <v>11</v>
      </c>
      <c r="G19" s="8">
        <v>167.71</v>
      </c>
      <c r="H19" s="9">
        <f t="shared" si="0"/>
        <v>8777.9414000000015</v>
      </c>
    </row>
    <row r="20" spans="1:8">
      <c r="A20" s="40"/>
      <c r="B20" s="56"/>
      <c r="C20" s="56"/>
      <c r="D20" s="56"/>
      <c r="E20" s="56"/>
      <c r="F20" s="56"/>
      <c r="G20" s="56"/>
      <c r="H20" s="41">
        <f>SUM(H5:H19)</f>
        <v>195431.44428000003</v>
      </c>
    </row>
    <row r="21" spans="1:8">
      <c r="A21" s="15"/>
      <c r="B21" s="42"/>
      <c r="C21" s="42"/>
      <c r="D21" s="42"/>
      <c r="E21" s="42"/>
      <c r="F21" s="42"/>
      <c r="G21" s="42"/>
      <c r="H21" s="43"/>
    </row>
    <row r="22" spans="1:8">
      <c r="A22" s="15"/>
      <c r="B22" s="42"/>
      <c r="C22" s="42"/>
      <c r="D22" s="42"/>
      <c r="E22" s="42"/>
      <c r="F22" s="42"/>
      <c r="G22" s="42"/>
      <c r="H22" s="43"/>
    </row>
    <row r="23" spans="1:8" ht="63.75" customHeight="1">
      <c r="B23" s="57" t="s">
        <v>137</v>
      </c>
      <c r="C23" s="57"/>
      <c r="D23" s="57"/>
      <c r="E23" s="57"/>
      <c r="F23" s="57"/>
      <c r="G23" s="57"/>
      <c r="H23" s="57"/>
    </row>
  </sheetData>
  <mergeCells count="5">
    <mergeCell ref="A1:H1"/>
    <mergeCell ref="A2:H2"/>
    <mergeCell ref="A3:H3"/>
    <mergeCell ref="B20:G20"/>
    <mergeCell ref="B23:H23"/>
  </mergeCells>
  <pageMargins left="0.2" right="0.18"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G23"/>
  <sheetViews>
    <sheetView tabSelected="1" topLeftCell="A13" workbookViewId="0">
      <selection activeCell="F20" sqref="F20"/>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96</v>
      </c>
      <c r="B3" s="55"/>
      <c r="C3" s="55"/>
      <c r="D3" s="55"/>
      <c r="E3" s="55"/>
      <c r="F3" s="55"/>
      <c r="G3" s="26"/>
    </row>
    <row r="4" spans="1:7">
      <c r="A4" s="4" t="s">
        <v>3</v>
      </c>
      <c r="B4" s="4" t="s">
        <v>4</v>
      </c>
      <c r="C4" s="4" t="s">
        <v>52</v>
      </c>
      <c r="D4" s="4" t="s">
        <v>53</v>
      </c>
      <c r="E4" s="4" t="s">
        <v>54</v>
      </c>
      <c r="F4" s="4" t="s">
        <v>55</v>
      </c>
    </row>
    <row r="5" spans="1:7" ht="25.5">
      <c r="A5" s="44">
        <v>1</v>
      </c>
      <c r="B5" s="45" t="s">
        <v>97</v>
      </c>
      <c r="C5" s="9">
        <v>2</v>
      </c>
      <c r="D5" s="8" t="s">
        <v>45</v>
      </c>
      <c r="E5" s="8">
        <v>243.77</v>
      </c>
      <c r="F5" s="9">
        <f>E5*C5</f>
        <v>487.54</v>
      </c>
    </row>
    <row r="6" spans="1:7" ht="114.75">
      <c r="A6" s="6" t="s">
        <v>9</v>
      </c>
      <c r="B6" s="7" t="s">
        <v>10</v>
      </c>
      <c r="C6" s="9">
        <v>133.82</v>
      </c>
      <c r="D6" s="8" t="s">
        <v>57</v>
      </c>
      <c r="E6" s="8">
        <v>112.53</v>
      </c>
      <c r="F6" s="9">
        <f t="shared" ref="F6:F19" si="0">E6*C6</f>
        <v>15058.764599999999</v>
      </c>
    </row>
    <row r="7" spans="1:7" ht="89.25">
      <c r="A7" s="6" t="s">
        <v>46</v>
      </c>
      <c r="B7" s="10" t="s">
        <v>58</v>
      </c>
      <c r="C7" s="9">
        <v>9.56</v>
      </c>
      <c r="D7" s="8" t="s">
        <v>11</v>
      </c>
      <c r="E7" s="8">
        <v>228.47</v>
      </c>
      <c r="F7" s="9">
        <f t="shared" si="0"/>
        <v>2184.1732000000002</v>
      </c>
    </row>
    <row r="8" spans="1:7" ht="63.75">
      <c r="A8" s="6" t="s">
        <v>14</v>
      </c>
      <c r="B8" s="7" t="s">
        <v>15</v>
      </c>
      <c r="C8" s="9">
        <v>16.059999999999999</v>
      </c>
      <c r="D8" s="8" t="s">
        <v>11</v>
      </c>
      <c r="E8" s="8">
        <v>1191.77</v>
      </c>
      <c r="F8" s="9">
        <f t="shared" si="0"/>
        <v>19139.8262</v>
      </c>
    </row>
    <row r="9" spans="1:7" ht="102">
      <c r="A9" s="6" t="s">
        <v>61</v>
      </c>
      <c r="B9" s="7" t="s">
        <v>98</v>
      </c>
      <c r="C9" s="9">
        <v>12.81</v>
      </c>
      <c r="D9" s="8" t="s">
        <v>11</v>
      </c>
      <c r="E9" s="8">
        <v>5913.66</v>
      </c>
      <c r="F9" s="9">
        <f t="shared" si="0"/>
        <v>75753.984599999996</v>
      </c>
    </row>
    <row r="10" spans="1:7" ht="89.25">
      <c r="A10" s="6" t="s">
        <v>99</v>
      </c>
      <c r="B10" s="7" t="s">
        <v>100</v>
      </c>
      <c r="C10" s="9">
        <v>38.24</v>
      </c>
      <c r="D10" s="8" t="s">
        <v>11</v>
      </c>
      <c r="E10" s="8">
        <v>2788.17</v>
      </c>
      <c r="F10" s="9">
        <f t="shared" si="0"/>
        <v>106619.6208</v>
      </c>
    </row>
    <row r="11" spans="1:7" ht="63.75">
      <c r="A11" s="29" t="s">
        <v>101</v>
      </c>
      <c r="B11" s="7" t="s">
        <v>102</v>
      </c>
      <c r="C11" s="9">
        <v>285.64999999999998</v>
      </c>
      <c r="D11" s="8" t="s">
        <v>25</v>
      </c>
      <c r="E11" s="8">
        <v>259.29000000000002</v>
      </c>
      <c r="F11" s="9">
        <f t="shared" si="0"/>
        <v>74066.188500000004</v>
      </c>
    </row>
    <row r="12" spans="1:7" ht="102">
      <c r="A12" s="29" t="s">
        <v>103</v>
      </c>
      <c r="B12" s="7" t="s">
        <v>104</v>
      </c>
      <c r="C12" s="9">
        <v>5.74</v>
      </c>
      <c r="D12" s="8" t="s">
        <v>57</v>
      </c>
      <c r="E12" s="8">
        <v>6219.21</v>
      </c>
      <c r="F12" s="9">
        <f t="shared" si="0"/>
        <v>35698.265400000004</v>
      </c>
    </row>
    <row r="13" spans="1:7" ht="89.25">
      <c r="A13" s="29" t="s">
        <v>105</v>
      </c>
      <c r="B13" s="7" t="s">
        <v>27</v>
      </c>
      <c r="C13" s="9">
        <v>0.61</v>
      </c>
      <c r="D13" s="8" t="s">
        <v>28</v>
      </c>
      <c r="E13" s="8">
        <v>53433.91</v>
      </c>
      <c r="F13" s="9">
        <f t="shared" si="0"/>
        <v>32594.685100000002</v>
      </c>
    </row>
    <row r="14" spans="1:7" ht="18.75">
      <c r="A14" s="44">
        <v>10</v>
      </c>
      <c r="B14" s="39" t="s">
        <v>89</v>
      </c>
      <c r="C14" s="9"/>
      <c r="D14" s="8"/>
      <c r="E14" s="8"/>
      <c r="F14" s="9"/>
    </row>
    <row r="15" spans="1:7">
      <c r="A15" s="44">
        <v>11</v>
      </c>
      <c r="B15" s="7" t="s">
        <v>106</v>
      </c>
      <c r="C15" s="9">
        <v>9.56</v>
      </c>
      <c r="D15" s="8" t="s">
        <v>57</v>
      </c>
      <c r="E15" s="8">
        <v>431.75</v>
      </c>
      <c r="F15" s="9">
        <f t="shared" si="0"/>
        <v>4127.5300000000007</v>
      </c>
    </row>
    <row r="16" spans="1:7">
      <c r="A16" s="44">
        <v>12</v>
      </c>
      <c r="B16" s="7" t="s">
        <v>107</v>
      </c>
      <c r="C16" s="9">
        <v>27.82</v>
      </c>
      <c r="D16" s="8" t="s">
        <v>57</v>
      </c>
      <c r="E16" s="8">
        <v>710.13</v>
      </c>
      <c r="F16" s="9">
        <f t="shared" si="0"/>
        <v>19755.816599999998</v>
      </c>
    </row>
    <row r="17" spans="1:6">
      <c r="A17" s="44">
        <v>13</v>
      </c>
      <c r="B17" s="7" t="s">
        <v>108</v>
      </c>
      <c r="C17" s="9">
        <v>54.3</v>
      </c>
      <c r="D17" s="8" t="s">
        <v>57</v>
      </c>
      <c r="E17" s="8">
        <v>664.32</v>
      </c>
      <c r="F17" s="9">
        <f>E17*C17</f>
        <v>36072.576000000001</v>
      </c>
    </row>
    <row r="18" spans="1:6">
      <c r="A18" s="44">
        <v>14</v>
      </c>
      <c r="B18" s="7" t="s">
        <v>109</v>
      </c>
      <c r="C18" s="9">
        <v>16.52</v>
      </c>
      <c r="D18" s="8" t="s">
        <v>57</v>
      </c>
      <c r="E18" s="8">
        <v>391.29</v>
      </c>
      <c r="F18" s="9">
        <f t="shared" si="0"/>
        <v>6464.1108000000004</v>
      </c>
    </row>
    <row r="19" spans="1:6">
      <c r="A19" s="44">
        <v>15</v>
      </c>
      <c r="B19" s="7" t="s">
        <v>110</v>
      </c>
      <c r="C19" s="9">
        <v>133.82</v>
      </c>
      <c r="D19" s="8" t="s">
        <v>57</v>
      </c>
      <c r="E19" s="8">
        <v>167.7</v>
      </c>
      <c r="F19" s="9">
        <f t="shared" si="0"/>
        <v>22441.613999999998</v>
      </c>
    </row>
    <row r="20" spans="1:6">
      <c r="A20" s="40"/>
      <c r="B20" s="56"/>
      <c r="C20" s="56"/>
      <c r="D20" s="56"/>
      <c r="E20" s="56"/>
      <c r="F20" s="41">
        <f>SUM(F5:F19)</f>
        <v>450464.69580000004</v>
      </c>
    </row>
    <row r="21" spans="1:6">
      <c r="A21" s="15"/>
      <c r="B21" s="42"/>
      <c r="C21" s="42"/>
      <c r="D21" s="42"/>
      <c r="E21" s="42"/>
      <c r="F21" s="43"/>
    </row>
    <row r="22" spans="1:6">
      <c r="A22" s="15"/>
      <c r="B22" s="42"/>
      <c r="C22" s="42"/>
      <c r="D22" s="42"/>
      <c r="E22" s="42"/>
      <c r="F22" s="43"/>
    </row>
    <row r="23" spans="1:6" ht="41.25" customHeight="1">
      <c r="B23" s="57" t="s">
        <v>111</v>
      </c>
      <c r="C23" s="57"/>
      <c r="D23" s="57"/>
      <c r="E23" s="57"/>
      <c r="F23" s="57"/>
    </row>
  </sheetData>
  <mergeCells count="5">
    <mergeCell ref="A1:F1"/>
    <mergeCell ref="A2:F2"/>
    <mergeCell ref="A3:F3"/>
    <mergeCell ref="B20:E20"/>
    <mergeCell ref="B23:F23"/>
  </mergeCells>
  <pageMargins left="0.16" right="0.15"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20"/>
  <sheetViews>
    <sheetView workbookViewId="0">
      <selection activeCell="A3" sqref="A3:H3"/>
    </sheetView>
  </sheetViews>
  <sheetFormatPr defaultRowHeight="15"/>
  <cols>
    <col min="1" max="1" width="8.7109375" customWidth="1"/>
    <col min="2" max="2" width="44.140625" customWidth="1"/>
    <col min="3" max="4" width="12.57031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9" customHeight="1">
      <c r="A3" s="55" t="s">
        <v>127</v>
      </c>
      <c r="B3" s="55"/>
      <c r="C3" s="55"/>
      <c r="D3" s="55"/>
      <c r="E3" s="55"/>
      <c r="F3" s="55"/>
      <c r="G3" s="55"/>
      <c r="H3" s="55"/>
      <c r="I3" s="26"/>
    </row>
    <row r="4" spans="1:9">
      <c r="A4" s="4" t="s">
        <v>3</v>
      </c>
      <c r="B4" s="4" t="s">
        <v>4</v>
      </c>
      <c r="C4" s="4">
        <v>1</v>
      </c>
      <c r="D4" s="4">
        <v>2</v>
      </c>
      <c r="E4" s="4" t="s">
        <v>52</v>
      </c>
      <c r="F4" s="4" t="s">
        <v>53</v>
      </c>
      <c r="G4" s="4" t="s">
        <v>54</v>
      </c>
      <c r="H4" s="4" t="s">
        <v>55</v>
      </c>
    </row>
    <row r="5" spans="1:9" ht="108">
      <c r="A5" s="6" t="s">
        <v>128</v>
      </c>
      <c r="B5" s="20" t="s">
        <v>10</v>
      </c>
      <c r="C5" s="9">
        <v>29.73</v>
      </c>
      <c r="D5" s="6">
        <v>5.25</v>
      </c>
      <c r="E5" s="6">
        <v>7.51</v>
      </c>
      <c r="F5" s="8" t="s">
        <v>57</v>
      </c>
      <c r="G5" s="8">
        <v>112.53</v>
      </c>
      <c r="H5" s="9">
        <f t="shared" ref="H5:H16" si="0">G5*E5</f>
        <v>845.10029999999995</v>
      </c>
    </row>
    <row r="6" spans="1:9" ht="84">
      <c r="A6" s="6" t="s">
        <v>129</v>
      </c>
      <c r="B6" s="21" t="s">
        <v>58</v>
      </c>
      <c r="C6" s="9">
        <v>2.48</v>
      </c>
      <c r="D6" s="6">
        <v>5.25</v>
      </c>
      <c r="E6" s="6">
        <v>3.76</v>
      </c>
      <c r="F6" s="8" t="s">
        <v>11</v>
      </c>
      <c r="G6" s="8">
        <v>228.47</v>
      </c>
      <c r="H6" s="9">
        <f t="shared" si="0"/>
        <v>859.04719999999998</v>
      </c>
    </row>
    <row r="7" spans="1:9" ht="60">
      <c r="A7" s="6" t="s">
        <v>130</v>
      </c>
      <c r="B7" s="20" t="s">
        <v>15</v>
      </c>
      <c r="C7" s="9">
        <v>4.13</v>
      </c>
      <c r="D7" s="6">
        <v>5.25</v>
      </c>
      <c r="E7" s="6">
        <v>6.26</v>
      </c>
      <c r="F7" s="8" t="s">
        <v>11</v>
      </c>
      <c r="G7" s="8">
        <v>1191.77</v>
      </c>
      <c r="H7" s="9">
        <f t="shared" si="0"/>
        <v>7460.4802</v>
      </c>
    </row>
    <row r="8" spans="1:9" ht="96">
      <c r="A8" s="6" t="s">
        <v>131</v>
      </c>
      <c r="B8" s="20" t="s">
        <v>17</v>
      </c>
      <c r="C8" s="9">
        <v>3.26</v>
      </c>
      <c r="D8" s="6">
        <v>5.25</v>
      </c>
      <c r="E8" s="6">
        <v>41.28</v>
      </c>
      <c r="F8" s="8" t="s">
        <v>11</v>
      </c>
      <c r="G8" s="8">
        <v>6543.32</v>
      </c>
      <c r="H8" s="9">
        <f t="shared" si="0"/>
        <v>270108.24959999998</v>
      </c>
    </row>
    <row r="9" spans="1:9" ht="36">
      <c r="A9" s="6" t="s">
        <v>132</v>
      </c>
      <c r="B9" s="20" t="s">
        <v>133</v>
      </c>
      <c r="C9" s="9">
        <v>0.79200000000000004</v>
      </c>
      <c r="D9" s="6">
        <v>5.25</v>
      </c>
      <c r="E9" s="6">
        <v>23.2</v>
      </c>
      <c r="F9" s="8" t="s">
        <v>11</v>
      </c>
      <c r="G9" s="8">
        <v>6219.21</v>
      </c>
      <c r="H9" s="9">
        <f>G9*E9</f>
        <v>144285.67199999999</v>
      </c>
    </row>
    <row r="10" spans="1:9" ht="84">
      <c r="A10" s="29" t="s">
        <v>134</v>
      </c>
      <c r="B10" s="20" t="s">
        <v>27</v>
      </c>
      <c r="C10" s="47">
        <v>8.6800000000000002E-2</v>
      </c>
      <c r="D10" s="6">
        <v>5.25</v>
      </c>
      <c r="E10" s="6">
        <v>2.4580000000000002</v>
      </c>
      <c r="F10" s="8" t="s">
        <v>28</v>
      </c>
      <c r="G10" s="8">
        <v>53433.91</v>
      </c>
      <c r="H10" s="9">
        <f t="shared" si="0"/>
        <v>131340.55078000002</v>
      </c>
    </row>
    <row r="11" spans="1:9">
      <c r="A11" s="6">
        <v>7</v>
      </c>
      <c r="B11" s="20" t="s">
        <v>89</v>
      </c>
      <c r="C11" s="9"/>
      <c r="D11" s="6"/>
      <c r="E11" s="6"/>
      <c r="F11" s="8"/>
      <c r="G11" s="8"/>
      <c r="H11" s="9"/>
    </row>
    <row r="12" spans="1:9" ht="15.75">
      <c r="A12" s="6">
        <v>8</v>
      </c>
      <c r="B12" s="20" t="s">
        <v>135</v>
      </c>
      <c r="C12" s="9">
        <v>2.48</v>
      </c>
      <c r="D12" s="6">
        <v>5.25</v>
      </c>
      <c r="E12" s="6">
        <v>3.76</v>
      </c>
      <c r="F12" s="8" t="s">
        <v>11</v>
      </c>
      <c r="G12" s="8">
        <v>364.32</v>
      </c>
      <c r="H12" s="9">
        <f t="shared" si="0"/>
        <v>1369.8431999999998</v>
      </c>
    </row>
    <row r="13" spans="1:9" ht="15.75">
      <c r="A13" s="6">
        <v>9</v>
      </c>
      <c r="B13" s="20" t="s">
        <v>122</v>
      </c>
      <c r="C13" s="9">
        <v>7.16</v>
      </c>
      <c r="D13" s="6">
        <v>5.25</v>
      </c>
      <c r="E13" s="6">
        <v>27.73</v>
      </c>
      <c r="F13" s="8" t="s">
        <v>11</v>
      </c>
      <c r="G13" s="8">
        <v>788.13</v>
      </c>
      <c r="H13" s="9">
        <f t="shared" si="0"/>
        <v>21854.8449</v>
      </c>
    </row>
    <row r="14" spans="1:9" ht="15.75">
      <c r="A14" s="6">
        <v>10</v>
      </c>
      <c r="B14" s="20" t="s">
        <v>136</v>
      </c>
      <c r="C14" s="9">
        <v>12.78</v>
      </c>
      <c r="D14" s="6">
        <v>5.25</v>
      </c>
      <c r="E14" s="6">
        <v>6.26</v>
      </c>
      <c r="F14" s="8" t="s">
        <v>11</v>
      </c>
      <c r="G14" s="8">
        <v>756.83</v>
      </c>
      <c r="H14" s="9">
        <f t="shared" si="0"/>
        <v>4737.7557999999999</v>
      </c>
    </row>
    <row r="15" spans="1:9" ht="15.75">
      <c r="A15" s="6">
        <v>11</v>
      </c>
      <c r="B15" s="7" t="s">
        <v>124</v>
      </c>
      <c r="C15" s="9">
        <v>3.61</v>
      </c>
      <c r="D15" s="6">
        <v>5.25</v>
      </c>
      <c r="E15" s="6">
        <v>55.45</v>
      </c>
      <c r="F15" s="8" t="s">
        <v>11</v>
      </c>
      <c r="G15" s="8">
        <v>482.26</v>
      </c>
      <c r="H15" s="9">
        <f t="shared" si="0"/>
        <v>26741.316999999999</v>
      </c>
    </row>
    <row r="16" spans="1:9" ht="15.75">
      <c r="A16" s="6">
        <v>12</v>
      </c>
      <c r="B16" s="7" t="s">
        <v>41</v>
      </c>
      <c r="C16" s="9">
        <v>29.73</v>
      </c>
      <c r="D16" s="6">
        <v>5.25</v>
      </c>
      <c r="E16" s="6">
        <v>7.51</v>
      </c>
      <c r="F16" s="8" t="s">
        <v>11</v>
      </c>
      <c r="G16" s="8">
        <v>167.71</v>
      </c>
      <c r="H16" s="9">
        <f t="shared" si="0"/>
        <v>1259.5020999999999</v>
      </c>
    </row>
    <row r="17" spans="1:8">
      <c r="A17" s="40"/>
      <c r="B17" s="56"/>
      <c r="C17" s="56"/>
      <c r="D17" s="56"/>
      <c r="E17" s="56"/>
      <c r="F17" s="56"/>
      <c r="G17" s="56"/>
      <c r="H17" s="41">
        <f>SUM(H5:H16)</f>
        <v>610862.36308000016</v>
      </c>
    </row>
    <row r="18" spans="1:8">
      <c r="A18" s="15"/>
      <c r="B18" s="42"/>
      <c r="C18" s="42"/>
      <c r="D18" s="42"/>
      <c r="E18" s="42"/>
      <c r="F18" s="42"/>
      <c r="G18" s="42"/>
      <c r="H18" s="43"/>
    </row>
    <row r="19" spans="1:8">
      <c r="A19" s="15"/>
      <c r="B19" s="42"/>
      <c r="C19" s="42"/>
      <c r="D19" s="42"/>
      <c r="E19" s="42"/>
      <c r="F19" s="42"/>
      <c r="G19" s="42"/>
      <c r="H19" s="43"/>
    </row>
    <row r="20" spans="1:8" ht="63.75" customHeight="1">
      <c r="B20" s="57" t="s">
        <v>137</v>
      </c>
      <c r="C20" s="57"/>
      <c r="D20" s="57"/>
      <c r="E20" s="57"/>
      <c r="F20" s="57"/>
      <c r="G20" s="57"/>
      <c r="H20" s="57"/>
    </row>
  </sheetData>
  <mergeCells count="5">
    <mergeCell ref="A1:H1"/>
    <mergeCell ref="A2:H2"/>
    <mergeCell ref="A3:H3"/>
    <mergeCell ref="B17:G17"/>
    <mergeCell ref="B20:H20"/>
  </mergeCells>
  <pageMargins left="0.16" right="0.15" top="0.32"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I25"/>
  <sheetViews>
    <sheetView topLeftCell="A16" workbookViewId="0">
      <selection activeCell="F20" sqref="F20"/>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8" t="s">
        <v>0</v>
      </c>
      <c r="B1" s="58"/>
      <c r="C1" s="58"/>
      <c r="D1" s="58"/>
      <c r="E1" s="58"/>
      <c r="F1" s="58"/>
      <c r="G1" s="1"/>
      <c r="H1" s="1"/>
      <c r="I1" s="1"/>
    </row>
    <row r="2" spans="1:9" ht="18.75">
      <c r="A2" s="58" t="s">
        <v>1</v>
      </c>
      <c r="B2" s="58"/>
      <c r="C2" s="58"/>
      <c r="D2" s="58"/>
      <c r="E2" s="58"/>
      <c r="F2" s="58"/>
      <c r="G2" s="2"/>
      <c r="H2" s="2"/>
      <c r="I2" s="2"/>
    </row>
    <row r="3" spans="1:9" ht="47.25" customHeight="1">
      <c r="A3" s="59" t="s">
        <v>2</v>
      </c>
      <c r="B3" s="59"/>
      <c r="C3" s="59"/>
      <c r="D3" s="59"/>
      <c r="E3" s="59"/>
      <c r="F3" s="59"/>
      <c r="G3" s="3"/>
      <c r="H3" s="3"/>
    </row>
    <row r="4" spans="1:9">
      <c r="A4" s="4" t="s">
        <v>3</v>
      </c>
      <c r="B4" s="4" t="s">
        <v>4</v>
      </c>
      <c r="C4" s="5" t="s">
        <v>5</v>
      </c>
      <c r="D4" s="5" t="s">
        <v>6</v>
      </c>
      <c r="E4" s="5" t="s">
        <v>7</v>
      </c>
      <c r="F4" s="5" t="s">
        <v>8</v>
      </c>
    </row>
    <row r="5" spans="1:9" ht="127.5">
      <c r="A5" s="6" t="s">
        <v>9</v>
      </c>
      <c r="B5" s="7" t="s">
        <v>10</v>
      </c>
      <c r="C5" s="8">
        <v>106.47</v>
      </c>
      <c r="D5" s="8" t="s">
        <v>11</v>
      </c>
      <c r="E5" s="8">
        <v>112.53</v>
      </c>
      <c r="F5" s="9">
        <f t="shared" ref="F5:F19" si="0">E5*C5</f>
        <v>11981.069100000001</v>
      </c>
    </row>
    <row r="6" spans="1:9" ht="89.25">
      <c r="A6" s="6" t="s">
        <v>12</v>
      </c>
      <c r="B6" s="10" t="s">
        <v>13</v>
      </c>
      <c r="C6" s="8">
        <v>37.99</v>
      </c>
      <c r="D6" s="8" t="s">
        <v>11</v>
      </c>
      <c r="E6" s="8">
        <v>366.8</v>
      </c>
      <c r="F6" s="9">
        <f t="shared" si="0"/>
        <v>13934.732000000002</v>
      </c>
    </row>
    <row r="7" spans="1:9" ht="76.5">
      <c r="A7" s="6" t="s">
        <v>14</v>
      </c>
      <c r="B7" s="7" t="s">
        <v>15</v>
      </c>
      <c r="C7" s="8">
        <v>63.36</v>
      </c>
      <c r="D7" s="8" t="s">
        <v>11</v>
      </c>
      <c r="E7" s="8">
        <v>1191.77</v>
      </c>
      <c r="F7" s="9">
        <f t="shared" si="0"/>
        <v>75510.547200000001</v>
      </c>
    </row>
    <row r="8" spans="1:9" ht="114" customHeight="1">
      <c r="A8" s="6" t="s">
        <v>16</v>
      </c>
      <c r="B8" s="7" t="s">
        <v>17</v>
      </c>
      <c r="C8" s="8">
        <v>74.44</v>
      </c>
      <c r="D8" s="8" t="s">
        <v>11</v>
      </c>
      <c r="E8" s="8">
        <v>6543.32</v>
      </c>
      <c r="F8" s="9">
        <f t="shared" si="0"/>
        <v>487084.74079999997</v>
      </c>
    </row>
    <row r="9" spans="1:9" ht="114" customHeight="1">
      <c r="A9" s="6" t="s">
        <v>18</v>
      </c>
      <c r="B9" s="7" t="s">
        <v>19</v>
      </c>
      <c r="C9" s="8">
        <v>9.09</v>
      </c>
      <c r="D9" s="8" t="s">
        <v>20</v>
      </c>
      <c r="E9" s="8">
        <v>6219.21</v>
      </c>
      <c r="F9" s="9">
        <f t="shared" si="0"/>
        <v>56532.618900000001</v>
      </c>
    </row>
    <row r="10" spans="1:9" ht="114" customHeight="1">
      <c r="A10" s="6" t="s">
        <v>21</v>
      </c>
      <c r="B10" s="7" t="s">
        <v>22</v>
      </c>
      <c r="C10" s="8">
        <v>12.18</v>
      </c>
      <c r="D10" s="8" t="s">
        <v>11</v>
      </c>
      <c r="E10" s="8">
        <v>2788.17</v>
      </c>
      <c r="F10" s="9">
        <f t="shared" si="0"/>
        <v>33959.910600000003</v>
      </c>
    </row>
    <row r="11" spans="1:9" ht="78.75" customHeight="1">
      <c r="A11" s="6" t="s">
        <v>23</v>
      </c>
      <c r="B11" s="7" t="s">
        <v>24</v>
      </c>
      <c r="C11" s="8">
        <v>109.9</v>
      </c>
      <c r="D11" s="8" t="s">
        <v>25</v>
      </c>
      <c r="E11" s="8">
        <v>259.29000000000002</v>
      </c>
      <c r="F11" s="9">
        <f t="shared" si="0"/>
        <v>28495.971000000005</v>
      </c>
    </row>
    <row r="12" spans="1:9" ht="114" customHeight="1">
      <c r="A12" s="6" t="s">
        <v>26</v>
      </c>
      <c r="B12" s="7" t="s">
        <v>27</v>
      </c>
      <c r="C12" s="8">
        <v>0.96299999999999997</v>
      </c>
      <c r="D12" s="8" t="s">
        <v>28</v>
      </c>
      <c r="E12" s="8">
        <v>53433.91</v>
      </c>
      <c r="F12" s="9">
        <f t="shared" si="0"/>
        <v>51456.855329999999</v>
      </c>
    </row>
    <row r="13" spans="1:9" ht="94.5">
      <c r="A13" s="6" t="s">
        <v>29</v>
      </c>
      <c r="B13" s="7" t="s">
        <v>30</v>
      </c>
      <c r="C13" s="8">
        <v>16.84</v>
      </c>
      <c r="D13" s="8" t="s">
        <v>20</v>
      </c>
      <c r="E13" s="8">
        <v>223.97</v>
      </c>
      <c r="F13" s="9">
        <f t="shared" si="0"/>
        <v>3771.6547999999998</v>
      </c>
    </row>
    <row r="14" spans="1:9">
      <c r="A14" s="6">
        <v>11</v>
      </c>
      <c r="B14" s="11" t="s">
        <v>31</v>
      </c>
      <c r="C14" s="8"/>
      <c r="D14" s="8"/>
      <c r="E14" s="8"/>
      <c r="F14" s="9"/>
    </row>
    <row r="15" spans="1:9" ht="15.75">
      <c r="A15" s="6" t="s">
        <v>32</v>
      </c>
      <c r="B15" s="7" t="s">
        <v>33</v>
      </c>
      <c r="C15" s="8">
        <v>44</v>
      </c>
      <c r="D15" s="8" t="s">
        <v>11</v>
      </c>
      <c r="E15" s="8">
        <v>788.13</v>
      </c>
      <c r="F15" s="9">
        <f t="shared" si="0"/>
        <v>34677.72</v>
      </c>
    </row>
    <row r="16" spans="1:9" ht="15.75">
      <c r="A16" s="6" t="s">
        <v>34</v>
      </c>
      <c r="B16" s="7" t="s">
        <v>35</v>
      </c>
      <c r="C16" s="8">
        <v>75.540000000000006</v>
      </c>
      <c r="D16" s="8" t="s">
        <v>11</v>
      </c>
      <c r="E16" s="8">
        <v>756.83</v>
      </c>
      <c r="F16" s="9">
        <f t="shared" si="0"/>
        <v>57170.938200000011</v>
      </c>
    </row>
    <row r="17" spans="1:6" ht="17.25" customHeight="1">
      <c r="A17" s="6" t="s">
        <v>36</v>
      </c>
      <c r="B17" s="7" t="s">
        <v>37</v>
      </c>
      <c r="C17" s="8">
        <f>37.99+71.84</f>
        <v>109.83000000000001</v>
      </c>
      <c r="D17" s="8" t="s">
        <v>11</v>
      </c>
      <c r="E17" s="8">
        <v>482.26</v>
      </c>
      <c r="F17" s="9">
        <f t="shared" si="0"/>
        <v>52966.615800000007</v>
      </c>
    </row>
    <row r="18" spans="1:6" ht="17.25" customHeight="1">
      <c r="A18" s="6" t="s">
        <v>38</v>
      </c>
      <c r="B18" s="7" t="s">
        <v>39</v>
      </c>
      <c r="C18" s="8">
        <v>16.84</v>
      </c>
      <c r="D18" s="8" t="s">
        <v>11</v>
      </c>
      <c r="E18" s="8">
        <v>314.83999999999997</v>
      </c>
      <c r="F18" s="9">
        <f t="shared" si="0"/>
        <v>5301.9055999999991</v>
      </c>
    </row>
    <row r="19" spans="1:6" ht="17.25" customHeight="1">
      <c r="A19" s="6" t="s">
        <v>40</v>
      </c>
      <c r="B19" s="7" t="s">
        <v>41</v>
      </c>
      <c r="C19" s="8">
        <v>106.47</v>
      </c>
      <c r="D19" s="8" t="s">
        <v>11</v>
      </c>
      <c r="E19" s="8">
        <v>167.71</v>
      </c>
      <c r="F19" s="9">
        <f t="shared" si="0"/>
        <v>17856.083699999999</v>
      </c>
    </row>
    <row r="20" spans="1:6" s="15" customFormat="1" ht="23.25" customHeight="1">
      <c r="A20" s="12"/>
      <c r="B20" s="13"/>
      <c r="C20" s="60"/>
      <c r="D20" s="60"/>
      <c r="E20" s="61"/>
      <c r="F20" s="14">
        <f>SUM(F5:F19)</f>
        <v>930701.36303000001</v>
      </c>
    </row>
    <row r="21" spans="1:6" ht="62.25" customHeight="1">
      <c r="B21" s="57" t="s">
        <v>42</v>
      </c>
      <c r="C21" s="57"/>
      <c r="D21" s="57"/>
      <c r="E21" s="57"/>
      <c r="F21" s="57"/>
    </row>
    <row r="22" spans="1:6">
      <c r="E22" s="16"/>
    </row>
    <row r="25" spans="1:6" ht="15.75" customHeight="1"/>
  </sheetData>
  <mergeCells count="5">
    <mergeCell ref="A1:F1"/>
    <mergeCell ref="A2:F2"/>
    <mergeCell ref="A3:F3"/>
    <mergeCell ref="C20:E20"/>
    <mergeCell ref="B21:F21"/>
  </mergeCells>
  <pageMargins left="0.16"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G18"/>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146</v>
      </c>
      <c r="B3" s="55"/>
      <c r="C3" s="55"/>
      <c r="D3" s="55"/>
      <c r="E3" s="55"/>
      <c r="F3" s="55"/>
      <c r="G3" s="26"/>
    </row>
    <row r="4" spans="1:7">
      <c r="A4" s="4" t="s">
        <v>3</v>
      </c>
      <c r="B4" s="4" t="s">
        <v>4</v>
      </c>
      <c r="C4" s="4" t="s">
        <v>52</v>
      </c>
      <c r="D4" s="4" t="s">
        <v>53</v>
      </c>
      <c r="E4" s="4" t="s">
        <v>54</v>
      </c>
      <c r="F4" s="4" t="s">
        <v>55</v>
      </c>
    </row>
    <row r="5" spans="1:7" ht="114.75">
      <c r="A5" s="6" t="s">
        <v>128</v>
      </c>
      <c r="B5" s="7" t="s">
        <v>10</v>
      </c>
      <c r="C5" s="9">
        <v>7.87</v>
      </c>
      <c r="D5" s="8" t="s">
        <v>57</v>
      </c>
      <c r="E5" s="8">
        <v>112.53</v>
      </c>
      <c r="F5" s="9">
        <f t="shared" ref="F5:F7" si="0">E5*C5</f>
        <v>885.61109999999996</v>
      </c>
    </row>
    <row r="6" spans="1:7" ht="89.25">
      <c r="A6" s="6" t="s">
        <v>129</v>
      </c>
      <c r="B6" s="10" t="s">
        <v>58</v>
      </c>
      <c r="C6" s="9">
        <v>7.87</v>
      </c>
      <c r="D6" s="8" t="s">
        <v>11</v>
      </c>
      <c r="E6" s="8">
        <v>228.47</v>
      </c>
      <c r="F6" s="9">
        <f t="shared" si="0"/>
        <v>1798.0589</v>
      </c>
    </row>
    <row r="7" spans="1:7" ht="63.75">
      <c r="A7" s="6" t="s">
        <v>130</v>
      </c>
      <c r="B7" s="7" t="s">
        <v>15</v>
      </c>
      <c r="C7" s="9">
        <v>49.6</v>
      </c>
      <c r="D7" s="8" t="s">
        <v>11</v>
      </c>
      <c r="E7" s="8">
        <v>1191.77</v>
      </c>
      <c r="F7" s="9">
        <f t="shared" si="0"/>
        <v>59111.792000000001</v>
      </c>
    </row>
    <row r="8" spans="1:7" ht="102">
      <c r="A8" s="6" t="s">
        <v>131</v>
      </c>
      <c r="B8" s="7" t="s">
        <v>17</v>
      </c>
      <c r="C8" s="9">
        <v>31.59</v>
      </c>
      <c r="D8" s="8" t="s">
        <v>11</v>
      </c>
      <c r="E8" s="8">
        <v>6543.32</v>
      </c>
      <c r="F8" s="9">
        <f>E8*C8</f>
        <v>206703.47879999998</v>
      </c>
    </row>
    <row r="9" spans="1:7" ht="18.75">
      <c r="A9" s="6">
        <v>5</v>
      </c>
      <c r="B9" s="39" t="s">
        <v>89</v>
      </c>
      <c r="C9" s="9"/>
      <c r="D9" s="8"/>
      <c r="E9" s="8"/>
      <c r="F9" s="9"/>
    </row>
    <row r="10" spans="1:7" ht="15.75">
      <c r="A10" s="6">
        <v>6</v>
      </c>
      <c r="B10" s="7" t="s">
        <v>135</v>
      </c>
      <c r="C10" s="9">
        <v>7.87</v>
      </c>
      <c r="D10" s="8" t="s">
        <v>11</v>
      </c>
      <c r="E10" s="8">
        <v>364.32</v>
      </c>
      <c r="F10" s="9">
        <f t="shared" ref="F10:F14" si="1">E10*C10</f>
        <v>2867.1983999999998</v>
      </c>
    </row>
    <row r="11" spans="1:7" ht="15.75">
      <c r="A11" s="6">
        <v>7</v>
      </c>
      <c r="B11" s="7" t="s">
        <v>122</v>
      </c>
      <c r="C11" s="9">
        <v>13.58</v>
      </c>
      <c r="D11" s="8" t="s">
        <v>11</v>
      </c>
      <c r="E11" s="8">
        <v>788.13</v>
      </c>
      <c r="F11" s="9">
        <f t="shared" si="1"/>
        <v>10702.805399999999</v>
      </c>
    </row>
    <row r="12" spans="1:7" ht="15.75">
      <c r="A12" s="6">
        <v>8</v>
      </c>
      <c r="B12" s="7" t="s">
        <v>136</v>
      </c>
      <c r="C12" s="9">
        <v>49.6</v>
      </c>
      <c r="D12" s="8" t="s">
        <v>11</v>
      </c>
      <c r="E12" s="8">
        <v>756.83</v>
      </c>
      <c r="F12" s="9">
        <f t="shared" si="1"/>
        <v>37538.768000000004</v>
      </c>
    </row>
    <row r="13" spans="1:7" ht="15.75">
      <c r="A13" s="6">
        <v>9</v>
      </c>
      <c r="B13" s="7" t="s">
        <v>124</v>
      </c>
      <c r="C13" s="9">
        <v>27.17</v>
      </c>
      <c r="D13" s="8" t="s">
        <v>11</v>
      </c>
      <c r="E13" s="8">
        <v>482.26</v>
      </c>
      <c r="F13" s="9">
        <f t="shared" si="1"/>
        <v>13103.004200000001</v>
      </c>
    </row>
    <row r="14" spans="1:7" ht="15.75">
      <c r="A14" s="6">
        <v>10</v>
      </c>
      <c r="B14" s="7" t="s">
        <v>41</v>
      </c>
      <c r="C14" s="9">
        <v>7.87</v>
      </c>
      <c r="D14" s="8" t="s">
        <v>11</v>
      </c>
      <c r="E14" s="8">
        <v>167.71</v>
      </c>
      <c r="F14" s="9">
        <f t="shared" si="1"/>
        <v>1319.8777</v>
      </c>
    </row>
    <row r="15" spans="1:7">
      <c r="A15" s="40"/>
      <c r="B15" s="56"/>
      <c r="C15" s="56"/>
      <c r="D15" s="56"/>
      <c r="E15" s="56"/>
      <c r="F15" s="41">
        <f>SUM(F5:F14)</f>
        <v>334030.59450000001</v>
      </c>
    </row>
    <row r="16" spans="1:7">
      <c r="A16" s="15"/>
      <c r="B16" s="42"/>
      <c r="C16" s="42"/>
      <c r="D16" s="42"/>
      <c r="E16" s="42"/>
      <c r="F16" s="43"/>
    </row>
    <row r="17" spans="1:6">
      <c r="A17" s="15"/>
      <c r="B17" s="42"/>
      <c r="C17" s="42"/>
      <c r="D17" s="42"/>
      <c r="E17" s="42"/>
      <c r="F17" s="43"/>
    </row>
    <row r="18" spans="1:6" ht="41.25" customHeight="1">
      <c r="B18" s="57" t="s">
        <v>111</v>
      </c>
      <c r="C18" s="57"/>
      <c r="D18" s="57"/>
      <c r="E18" s="57"/>
      <c r="F18" s="57"/>
    </row>
  </sheetData>
  <mergeCells count="5">
    <mergeCell ref="A1:F1"/>
    <mergeCell ref="A2:F2"/>
    <mergeCell ref="A3:F3"/>
    <mergeCell ref="B15:E15"/>
    <mergeCell ref="B18:F18"/>
  </mergeCells>
  <pageMargins left="0.16" right="0.1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I24"/>
  <sheetViews>
    <sheetView workbookViewId="0">
      <selection activeCell="A3" sqref="A3:F3"/>
    </sheetView>
  </sheetViews>
  <sheetFormatPr defaultRowHeight="15"/>
  <cols>
    <col min="1" max="1" width="7.7109375" customWidth="1"/>
    <col min="2" max="2" width="45.5703125" customWidth="1"/>
    <col min="3" max="3" width="9.85546875" customWidth="1"/>
    <col min="4" max="4" width="11.28515625" customWidth="1"/>
    <col min="5" max="5" width="9.7109375" customWidth="1"/>
    <col min="6" max="6" width="14.85546875" customWidth="1"/>
  </cols>
  <sheetData>
    <row r="1" spans="1:9" ht="21">
      <c r="A1" s="58" t="s">
        <v>0</v>
      </c>
      <c r="B1" s="58"/>
      <c r="C1" s="58"/>
      <c r="D1" s="58"/>
      <c r="E1" s="58"/>
      <c r="F1" s="58"/>
      <c r="G1" s="1"/>
      <c r="H1" s="1"/>
      <c r="I1" s="1"/>
    </row>
    <row r="2" spans="1:9" ht="18.75">
      <c r="A2" s="58" t="s">
        <v>1</v>
      </c>
      <c r="B2" s="58"/>
      <c r="C2" s="58"/>
      <c r="D2" s="58"/>
      <c r="E2" s="58"/>
      <c r="F2" s="58"/>
      <c r="G2" s="2"/>
      <c r="H2" s="2"/>
      <c r="I2" s="2"/>
    </row>
    <row r="3" spans="1:9" ht="51.75" customHeight="1">
      <c r="A3" s="59" t="s">
        <v>43</v>
      </c>
      <c r="B3" s="59"/>
      <c r="C3" s="59"/>
      <c r="D3" s="59"/>
      <c r="E3" s="59"/>
      <c r="F3" s="59"/>
      <c r="G3" s="3"/>
      <c r="H3" s="3"/>
    </row>
    <row r="4" spans="1:9">
      <c r="A4" s="4" t="s">
        <v>3</v>
      </c>
      <c r="B4" s="4" t="s">
        <v>4</v>
      </c>
      <c r="C4" s="5" t="s">
        <v>5</v>
      </c>
      <c r="D4" s="5" t="s">
        <v>6</v>
      </c>
      <c r="E4" s="5" t="s">
        <v>7</v>
      </c>
      <c r="F4" s="5" t="s">
        <v>8</v>
      </c>
    </row>
    <row r="5" spans="1:9" ht="24">
      <c r="A5" s="17">
        <v>1</v>
      </c>
      <c r="B5" s="18" t="s">
        <v>44</v>
      </c>
      <c r="C5" s="9">
        <v>4</v>
      </c>
      <c r="D5" s="19" t="s">
        <v>45</v>
      </c>
      <c r="E5" s="19">
        <v>243.77</v>
      </c>
      <c r="F5" s="9">
        <f>E5*C5</f>
        <v>975.08</v>
      </c>
    </row>
    <row r="6" spans="1:9" ht="105.75" customHeight="1">
      <c r="A6" s="6" t="s">
        <v>9</v>
      </c>
      <c r="B6" s="20" t="s">
        <v>10</v>
      </c>
      <c r="C6" s="8">
        <v>26.26</v>
      </c>
      <c r="D6" s="8" t="s">
        <v>11</v>
      </c>
      <c r="E6" s="8">
        <v>112.53</v>
      </c>
      <c r="F6" s="9">
        <f t="shared" ref="F6:F17" si="0">E6*C6</f>
        <v>2955.0378000000001</v>
      </c>
    </row>
    <row r="7" spans="1:9" ht="81.75" customHeight="1">
      <c r="A7" s="6" t="s">
        <v>46</v>
      </c>
      <c r="B7" s="21" t="s">
        <v>47</v>
      </c>
      <c r="C7" s="9">
        <v>19.86</v>
      </c>
      <c r="D7" s="8" t="s">
        <v>11</v>
      </c>
      <c r="E7" s="8">
        <v>228.47</v>
      </c>
      <c r="F7" s="9">
        <f t="shared" si="0"/>
        <v>4537.4142000000002</v>
      </c>
    </row>
    <row r="8" spans="1:9" ht="57.75" customHeight="1">
      <c r="A8" s="6" t="s">
        <v>14</v>
      </c>
      <c r="B8" s="20" t="s">
        <v>15</v>
      </c>
      <c r="C8" s="8">
        <v>33.1</v>
      </c>
      <c r="D8" s="8" t="s">
        <v>11</v>
      </c>
      <c r="E8" s="8">
        <v>1191.77</v>
      </c>
      <c r="F8" s="9">
        <f t="shared" si="0"/>
        <v>39447.587</v>
      </c>
    </row>
    <row r="9" spans="1:9" ht="90" customHeight="1">
      <c r="A9" s="6" t="s">
        <v>16</v>
      </c>
      <c r="B9" s="20" t="s">
        <v>17</v>
      </c>
      <c r="C9" s="8">
        <v>106.31</v>
      </c>
      <c r="D9" s="8" t="s">
        <v>11</v>
      </c>
      <c r="E9" s="8">
        <v>6543.32</v>
      </c>
      <c r="F9" s="9">
        <f t="shared" si="0"/>
        <v>695620.34919999994</v>
      </c>
    </row>
    <row r="10" spans="1:9" ht="94.5">
      <c r="A10" s="6" t="s">
        <v>48</v>
      </c>
      <c r="B10" s="20" t="s">
        <v>30</v>
      </c>
      <c r="C10" s="8">
        <v>16.71</v>
      </c>
      <c r="D10" s="8" t="s">
        <v>20</v>
      </c>
      <c r="E10" s="8">
        <v>223.97</v>
      </c>
      <c r="F10" s="9">
        <f t="shared" si="0"/>
        <v>3742.5387000000001</v>
      </c>
    </row>
    <row r="11" spans="1:9">
      <c r="A11" s="6">
        <v>7</v>
      </c>
      <c r="B11" s="11" t="s">
        <v>31</v>
      </c>
      <c r="C11" s="8"/>
      <c r="D11" s="8"/>
      <c r="E11" s="8"/>
      <c r="F11" s="9"/>
    </row>
    <row r="12" spans="1:9" ht="15.75">
      <c r="A12" s="6">
        <v>8</v>
      </c>
      <c r="B12" s="11" t="s">
        <v>49</v>
      </c>
      <c r="C12" s="8">
        <v>19.86</v>
      </c>
      <c r="D12" s="8" t="s">
        <v>11</v>
      </c>
      <c r="E12" s="8">
        <v>364.32</v>
      </c>
      <c r="F12" s="9">
        <f t="shared" si="0"/>
        <v>7235.3951999999999</v>
      </c>
    </row>
    <row r="13" spans="1:9" ht="15.75">
      <c r="A13" s="6">
        <v>9</v>
      </c>
      <c r="B13" s="7" t="s">
        <v>33</v>
      </c>
      <c r="C13" s="8">
        <v>45.71</v>
      </c>
      <c r="D13" s="8" t="s">
        <v>11</v>
      </c>
      <c r="E13" s="8">
        <v>788.13</v>
      </c>
      <c r="F13" s="9">
        <f t="shared" si="0"/>
        <v>36025.422299999998</v>
      </c>
    </row>
    <row r="14" spans="1:9" ht="15.75">
      <c r="A14" s="6">
        <v>10</v>
      </c>
      <c r="B14" s="7" t="s">
        <v>35</v>
      </c>
      <c r="C14" s="8">
        <v>33.1</v>
      </c>
      <c r="D14" s="8" t="s">
        <v>11</v>
      </c>
      <c r="E14" s="8">
        <v>756.83</v>
      </c>
      <c r="F14" s="9">
        <f t="shared" si="0"/>
        <v>25051.073000000004</v>
      </c>
    </row>
    <row r="15" spans="1:9" ht="17.25" customHeight="1">
      <c r="A15" s="6">
        <v>11</v>
      </c>
      <c r="B15" s="7" t="s">
        <v>37</v>
      </c>
      <c r="C15" s="8">
        <v>91.43</v>
      </c>
      <c r="D15" s="8" t="s">
        <v>11</v>
      </c>
      <c r="E15" s="8">
        <v>482.26</v>
      </c>
      <c r="F15" s="9">
        <f t="shared" si="0"/>
        <v>44093.031800000004</v>
      </c>
    </row>
    <row r="16" spans="1:9" ht="17.25" customHeight="1">
      <c r="A16" s="6">
        <v>12</v>
      </c>
      <c r="B16" s="7" t="s">
        <v>39</v>
      </c>
      <c r="C16" s="8">
        <v>16.71</v>
      </c>
      <c r="D16" s="8" t="s">
        <v>11</v>
      </c>
      <c r="E16" s="8">
        <v>314.83999999999997</v>
      </c>
      <c r="F16" s="9">
        <f t="shared" si="0"/>
        <v>5260.9763999999996</v>
      </c>
    </row>
    <row r="17" spans="1:6" ht="17.25" customHeight="1">
      <c r="A17" s="6">
        <v>13</v>
      </c>
      <c r="B17" s="7" t="s">
        <v>41</v>
      </c>
      <c r="C17" s="8">
        <v>26.26</v>
      </c>
      <c r="D17" s="8" t="s">
        <v>11</v>
      </c>
      <c r="E17" s="8">
        <v>167.71</v>
      </c>
      <c r="F17" s="9">
        <f t="shared" si="0"/>
        <v>4404.0646000000006</v>
      </c>
    </row>
    <row r="18" spans="1:6" s="15" customFormat="1" ht="23.25" customHeight="1">
      <c r="A18" s="12"/>
      <c r="B18" s="13"/>
      <c r="C18" s="60" t="s">
        <v>50</v>
      </c>
      <c r="D18" s="60"/>
      <c r="E18" s="61"/>
      <c r="F18" s="14">
        <f>SUM(F5:F17)</f>
        <v>869347.97019999998</v>
      </c>
    </row>
    <row r="19" spans="1:6" s="15" customFormat="1" ht="23.25" customHeight="1">
      <c r="A19" s="22"/>
      <c r="B19" s="23"/>
      <c r="C19" s="24"/>
      <c r="D19" s="24"/>
      <c r="E19" s="24"/>
      <c r="F19" s="25"/>
    </row>
    <row r="20" spans="1:6" ht="62.25" customHeight="1">
      <c r="B20" s="57" t="s">
        <v>42</v>
      </c>
      <c r="C20" s="57"/>
      <c r="D20" s="57"/>
      <c r="E20" s="57"/>
      <c r="F20" s="57"/>
    </row>
    <row r="21" spans="1:6">
      <c r="E21" s="16"/>
    </row>
    <row r="24" spans="1:6" ht="15.75" customHeight="1"/>
  </sheetData>
  <mergeCells count="5">
    <mergeCell ref="A1:F1"/>
    <mergeCell ref="A2:F2"/>
    <mergeCell ref="A3:F3"/>
    <mergeCell ref="C18:E18"/>
    <mergeCell ref="B20:F20"/>
  </mergeCells>
  <pageMargins left="0.22" right="0.15" top="0.45" bottom="0.16" header="0.3" footer="0.16"/>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8.7109375" customWidth="1"/>
    <col min="2" max="2" width="44.140625" customWidth="1"/>
    <col min="3" max="3" width="9.7109375" hidden="1" customWidth="1"/>
    <col min="4" max="4" width="11"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0.75" customHeight="1">
      <c r="A3" s="55" t="s">
        <v>192</v>
      </c>
      <c r="B3" s="55"/>
      <c r="C3" s="55"/>
      <c r="D3" s="55"/>
      <c r="E3" s="55"/>
      <c r="F3" s="55"/>
      <c r="G3" s="55"/>
      <c r="H3" s="55"/>
      <c r="I3" s="26"/>
    </row>
    <row r="4" spans="1:9">
      <c r="A4" s="4" t="s">
        <v>3</v>
      </c>
      <c r="B4" s="4" t="s">
        <v>4</v>
      </c>
      <c r="C4" s="4" t="s">
        <v>52</v>
      </c>
      <c r="D4" s="4" t="s">
        <v>53</v>
      </c>
      <c r="E4" s="4" t="s">
        <v>5</v>
      </c>
      <c r="F4" s="4" t="s">
        <v>53</v>
      </c>
      <c r="G4" s="4" t="s">
        <v>54</v>
      </c>
      <c r="H4" s="4" t="s">
        <v>55</v>
      </c>
    </row>
    <row r="5" spans="1:9" ht="114.75">
      <c r="A5" s="6" t="s">
        <v>128</v>
      </c>
      <c r="B5" s="7" t="s">
        <v>10</v>
      </c>
      <c r="C5" s="9">
        <v>57.83</v>
      </c>
      <c r="D5" s="8" t="s">
        <v>57</v>
      </c>
      <c r="E5" s="8">
        <v>94.87</v>
      </c>
      <c r="F5" s="8" t="s">
        <v>57</v>
      </c>
      <c r="G5" s="8">
        <v>112.53</v>
      </c>
      <c r="H5" s="6">
        <f t="shared" ref="H5:H14" si="0">G5*E5</f>
        <v>10675.721100000001</v>
      </c>
    </row>
    <row r="6" spans="1:9" ht="89.25">
      <c r="A6" s="6" t="s">
        <v>129</v>
      </c>
      <c r="B6" s="10" t="s">
        <v>47</v>
      </c>
      <c r="C6" s="9">
        <v>23.02</v>
      </c>
      <c r="D6" s="8" t="s">
        <v>11</v>
      </c>
      <c r="E6" s="8">
        <v>35.4</v>
      </c>
      <c r="F6" s="8" t="s">
        <v>11</v>
      </c>
      <c r="G6" s="8">
        <v>228.47</v>
      </c>
      <c r="H6" s="6">
        <f t="shared" si="0"/>
        <v>8087.8379999999997</v>
      </c>
    </row>
    <row r="7" spans="1:9" ht="63.75">
      <c r="A7" s="6" t="s">
        <v>130</v>
      </c>
      <c r="B7" s="7" t="s">
        <v>15</v>
      </c>
      <c r="C7" s="9">
        <v>38.36</v>
      </c>
      <c r="D7" s="8" t="s">
        <v>11</v>
      </c>
      <c r="E7" s="8">
        <v>59.05</v>
      </c>
      <c r="F7" s="8" t="s">
        <v>11</v>
      </c>
      <c r="G7" s="8">
        <v>1191.77</v>
      </c>
      <c r="H7" s="6">
        <f t="shared" si="0"/>
        <v>70374.018499999991</v>
      </c>
    </row>
    <row r="8" spans="1:9" ht="102">
      <c r="A8" s="6" t="s">
        <v>131</v>
      </c>
      <c r="B8" s="7" t="s">
        <v>17</v>
      </c>
      <c r="C8" s="9">
        <v>35.409999999999997</v>
      </c>
      <c r="D8" s="8" t="s">
        <v>11</v>
      </c>
      <c r="E8" s="8">
        <v>70.8</v>
      </c>
      <c r="F8" s="8" t="s">
        <v>11</v>
      </c>
      <c r="G8" s="8">
        <v>6543.32</v>
      </c>
      <c r="H8" s="6">
        <f t="shared" si="0"/>
        <v>463267.05599999998</v>
      </c>
    </row>
    <row r="9" spans="1:9" ht="18.75">
      <c r="A9" s="44">
        <v>5</v>
      </c>
      <c r="B9" s="39" t="s">
        <v>89</v>
      </c>
      <c r="C9" s="9"/>
      <c r="D9" s="8"/>
      <c r="E9" s="8"/>
      <c r="F9" s="8"/>
      <c r="G9" s="8"/>
      <c r="H9" s="6"/>
    </row>
    <row r="10" spans="1:9" ht="15.75">
      <c r="A10" s="6" t="s">
        <v>157</v>
      </c>
      <c r="B10" s="7" t="s">
        <v>135</v>
      </c>
      <c r="C10" s="9">
        <v>23.02</v>
      </c>
      <c r="D10" s="8" t="s">
        <v>11</v>
      </c>
      <c r="E10" s="8">
        <v>49.56</v>
      </c>
      <c r="F10" s="8" t="s">
        <v>11</v>
      </c>
      <c r="G10" s="8">
        <v>364.32</v>
      </c>
      <c r="H10" s="6">
        <f t="shared" si="0"/>
        <v>18055.699199999999</v>
      </c>
    </row>
    <row r="11" spans="1:9" ht="15.75">
      <c r="A11" s="6" t="s">
        <v>32</v>
      </c>
      <c r="B11" s="7" t="s">
        <v>107</v>
      </c>
      <c r="C11" s="9">
        <v>15.23</v>
      </c>
      <c r="D11" s="8" t="s">
        <v>11</v>
      </c>
      <c r="E11" s="8">
        <v>30.44</v>
      </c>
      <c r="F11" s="8" t="s">
        <v>11</v>
      </c>
      <c r="G11" s="8">
        <v>788.13</v>
      </c>
      <c r="H11" s="6">
        <f t="shared" si="0"/>
        <v>23990.677200000002</v>
      </c>
    </row>
    <row r="12" spans="1:9" ht="15.75">
      <c r="A12" s="6" t="s">
        <v>34</v>
      </c>
      <c r="B12" s="7" t="s">
        <v>136</v>
      </c>
      <c r="C12" s="9">
        <v>38.36</v>
      </c>
      <c r="D12" s="8" t="s">
        <v>11</v>
      </c>
      <c r="E12" s="8">
        <v>59.05</v>
      </c>
      <c r="F12" s="8" t="s">
        <v>11</v>
      </c>
      <c r="G12" s="8">
        <v>756.83</v>
      </c>
      <c r="H12" s="6">
        <f t="shared" si="0"/>
        <v>44690.811500000003</v>
      </c>
    </row>
    <row r="13" spans="1:9" ht="15.75">
      <c r="A13" s="6" t="s">
        <v>36</v>
      </c>
      <c r="B13" s="7" t="s">
        <v>124</v>
      </c>
      <c r="C13" s="9">
        <v>30.45</v>
      </c>
      <c r="D13" s="8" t="s">
        <v>11</v>
      </c>
      <c r="E13" s="8">
        <v>60.89</v>
      </c>
      <c r="F13" s="8" t="s">
        <v>11</v>
      </c>
      <c r="G13" s="8">
        <v>482.26</v>
      </c>
      <c r="H13" s="6">
        <f t="shared" si="0"/>
        <v>29364.811399999999</v>
      </c>
    </row>
    <row r="14" spans="1:9" ht="15.75">
      <c r="A14" s="6" t="s">
        <v>38</v>
      </c>
      <c r="B14" s="7" t="s">
        <v>41</v>
      </c>
      <c r="C14" s="9">
        <v>57.83</v>
      </c>
      <c r="D14" s="8" t="s">
        <v>11</v>
      </c>
      <c r="E14" s="8">
        <v>94.87</v>
      </c>
      <c r="F14" s="8" t="s">
        <v>11</v>
      </c>
      <c r="G14" s="8">
        <v>167.7</v>
      </c>
      <c r="H14" s="6">
        <f t="shared" si="0"/>
        <v>15909.699000000001</v>
      </c>
    </row>
    <row r="15" spans="1:9">
      <c r="A15" s="40"/>
      <c r="B15" s="56"/>
      <c r="C15" s="56"/>
      <c r="D15" s="56"/>
      <c r="E15" s="56"/>
      <c r="F15" s="56"/>
      <c r="G15" s="56"/>
      <c r="H15" s="41">
        <f>SUM(H5:H14)</f>
        <v>684416.33189999999</v>
      </c>
    </row>
    <row r="16" spans="1:9">
      <c r="A16" s="15"/>
      <c r="B16" s="42"/>
      <c r="C16" s="42"/>
      <c r="D16" s="42"/>
      <c r="E16" s="42"/>
      <c r="F16" s="42"/>
      <c r="G16" s="42"/>
      <c r="H16" s="43"/>
    </row>
    <row r="17" spans="1:8">
      <c r="A17" s="15"/>
      <c r="B17" s="42"/>
      <c r="C17" s="42"/>
      <c r="D17" s="42"/>
      <c r="E17" s="42"/>
      <c r="F17" s="42"/>
      <c r="G17" s="42"/>
      <c r="H17" s="43"/>
    </row>
    <row r="18" spans="1:8" ht="47.25" customHeight="1">
      <c r="B18" s="57" t="s">
        <v>95</v>
      </c>
      <c r="C18" s="57"/>
      <c r="D18" s="57"/>
      <c r="E18" s="57"/>
      <c r="F18" s="57"/>
      <c r="G18" s="57"/>
      <c r="H18" s="57"/>
    </row>
    <row r="21" spans="1:8" ht="50.25" customHeight="1"/>
  </sheetData>
  <mergeCells count="5">
    <mergeCell ref="A1:H1"/>
    <mergeCell ref="A2:H2"/>
    <mergeCell ref="A3:H3"/>
    <mergeCell ref="B15:G15"/>
    <mergeCell ref="B18:H18"/>
  </mergeCells>
  <pageMargins left="0.16" right="0.15"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7109375" customWidth="1"/>
    <col min="2" max="2" width="44.140625" customWidth="1"/>
    <col min="3" max="3" width="10.28515625" customWidth="1"/>
    <col min="4" max="5" width="11.5703125" customWidth="1"/>
    <col min="6" max="6" width="12.140625" customWidth="1"/>
  </cols>
  <sheetData>
    <row r="1" spans="1:7" ht="18.75">
      <c r="A1" s="51" t="s">
        <v>0</v>
      </c>
      <c r="B1" s="52"/>
      <c r="C1" s="52"/>
      <c r="D1" s="52"/>
      <c r="E1" s="52"/>
      <c r="F1" s="52"/>
      <c r="G1" s="2"/>
    </row>
    <row r="2" spans="1:7" ht="18.75">
      <c r="A2" s="53" t="s">
        <v>1</v>
      </c>
      <c r="B2" s="54"/>
      <c r="C2" s="54"/>
      <c r="D2" s="54"/>
      <c r="E2" s="54"/>
      <c r="F2" s="54"/>
      <c r="G2" s="2"/>
    </row>
    <row r="3" spans="1:7" ht="34.5" customHeight="1">
      <c r="A3" s="55" t="s">
        <v>147</v>
      </c>
      <c r="B3" s="55"/>
      <c r="C3" s="55"/>
      <c r="D3" s="55"/>
      <c r="E3" s="55"/>
      <c r="F3" s="55"/>
      <c r="G3" s="26"/>
    </row>
    <row r="4" spans="1:7">
      <c r="A4" s="4" t="s">
        <v>3</v>
      </c>
      <c r="B4" s="4" t="s">
        <v>4</v>
      </c>
      <c r="C4" s="4" t="s">
        <v>52</v>
      </c>
      <c r="D4" s="4" t="s">
        <v>53</v>
      </c>
      <c r="E4" s="4" t="s">
        <v>54</v>
      </c>
      <c r="F4" s="4" t="s">
        <v>55</v>
      </c>
    </row>
    <row r="5" spans="1:7" ht="38.25">
      <c r="A5" s="44">
        <v>1</v>
      </c>
      <c r="B5" s="45" t="s">
        <v>148</v>
      </c>
      <c r="C5" s="9">
        <v>3</v>
      </c>
      <c r="D5" s="8" t="s">
        <v>57</v>
      </c>
      <c r="E5" s="8">
        <v>243.77</v>
      </c>
      <c r="F5" s="9">
        <f t="shared" ref="F5:F20" si="0">E5*C5</f>
        <v>731.31000000000006</v>
      </c>
    </row>
    <row r="6" spans="1:7" ht="114.75">
      <c r="A6" s="6" t="s">
        <v>9</v>
      </c>
      <c r="B6" s="7" t="s">
        <v>10</v>
      </c>
      <c r="C6" s="9">
        <v>101.89</v>
      </c>
      <c r="D6" s="8" t="s">
        <v>57</v>
      </c>
      <c r="E6" s="8">
        <v>112.53</v>
      </c>
      <c r="F6" s="9">
        <f t="shared" si="0"/>
        <v>11465.681700000001</v>
      </c>
    </row>
    <row r="7" spans="1:7" ht="89.25">
      <c r="A7" s="6" t="s">
        <v>46</v>
      </c>
      <c r="B7" s="10" t="s">
        <v>58</v>
      </c>
      <c r="C7" s="9">
        <v>8.7100000000000009</v>
      </c>
      <c r="D7" s="8" t="s">
        <v>11</v>
      </c>
      <c r="E7" s="8">
        <v>228.47</v>
      </c>
      <c r="F7" s="9">
        <f t="shared" si="0"/>
        <v>1989.9737000000002</v>
      </c>
    </row>
    <row r="8" spans="1:7" ht="63.75">
      <c r="A8" s="6" t="s">
        <v>14</v>
      </c>
      <c r="B8" s="7" t="s">
        <v>15</v>
      </c>
      <c r="C8" s="9">
        <v>14.53</v>
      </c>
      <c r="D8" s="8" t="s">
        <v>11</v>
      </c>
      <c r="E8" s="8">
        <v>1191.77</v>
      </c>
      <c r="F8" s="9">
        <f t="shared" si="0"/>
        <v>17316.418099999999</v>
      </c>
    </row>
    <row r="9" spans="1:7" ht="102">
      <c r="A9" s="6" t="s">
        <v>61</v>
      </c>
      <c r="B9" s="7" t="s">
        <v>98</v>
      </c>
      <c r="C9" s="9">
        <v>14.02</v>
      </c>
      <c r="D9" s="8" t="s">
        <v>11</v>
      </c>
      <c r="E9" s="8">
        <v>5913.66</v>
      </c>
      <c r="F9" s="9">
        <f t="shared" si="0"/>
        <v>82909.513200000001</v>
      </c>
    </row>
    <row r="10" spans="1:7" ht="89.25">
      <c r="A10" s="6" t="s">
        <v>99</v>
      </c>
      <c r="B10" s="7" t="s">
        <v>100</v>
      </c>
      <c r="C10" s="9">
        <v>35.9</v>
      </c>
      <c r="D10" s="8" t="s">
        <v>11</v>
      </c>
      <c r="E10" s="8">
        <v>2788.17</v>
      </c>
      <c r="F10" s="9">
        <f t="shared" si="0"/>
        <v>100095.303</v>
      </c>
    </row>
    <row r="11" spans="1:7" ht="63.75">
      <c r="A11" s="29" t="s">
        <v>101</v>
      </c>
      <c r="B11" s="7" t="s">
        <v>102</v>
      </c>
      <c r="C11" s="9">
        <v>219.33</v>
      </c>
      <c r="D11" s="8" t="s">
        <v>25</v>
      </c>
      <c r="E11" s="8">
        <v>214.12</v>
      </c>
      <c r="F11" s="9">
        <f t="shared" si="0"/>
        <v>46962.939600000005</v>
      </c>
    </row>
    <row r="12" spans="1:7" ht="102">
      <c r="A12" s="6" t="s">
        <v>149</v>
      </c>
      <c r="B12" s="7" t="s">
        <v>150</v>
      </c>
      <c r="C12" s="9">
        <v>2.12</v>
      </c>
      <c r="D12" s="8" t="s">
        <v>11</v>
      </c>
      <c r="E12" s="8">
        <v>6543.32</v>
      </c>
      <c r="F12" s="9">
        <f t="shared" si="0"/>
        <v>13871.838400000001</v>
      </c>
    </row>
    <row r="13" spans="1:7" ht="102">
      <c r="A13" s="29" t="s">
        <v>151</v>
      </c>
      <c r="B13" s="7" t="s">
        <v>104</v>
      </c>
      <c r="C13" s="9">
        <v>0.94</v>
      </c>
      <c r="D13" s="8" t="s">
        <v>57</v>
      </c>
      <c r="E13" s="8">
        <v>6219.21</v>
      </c>
      <c r="F13" s="9">
        <f t="shared" si="0"/>
        <v>5846.0573999999997</v>
      </c>
    </row>
    <row r="14" spans="1:7" ht="89.25">
      <c r="A14" s="29" t="s">
        <v>141</v>
      </c>
      <c r="B14" s="7" t="s">
        <v>27</v>
      </c>
      <c r="C14" s="9">
        <v>0.33300000000000002</v>
      </c>
      <c r="D14" s="8" t="s">
        <v>28</v>
      </c>
      <c r="E14" s="8">
        <v>53433.91</v>
      </c>
      <c r="F14" s="9">
        <f t="shared" si="0"/>
        <v>17793.492030000001</v>
      </c>
    </row>
    <row r="15" spans="1:7" ht="18.75">
      <c r="A15" s="44">
        <v>11</v>
      </c>
      <c r="B15" s="39" t="s">
        <v>89</v>
      </c>
      <c r="C15" s="9"/>
      <c r="D15" s="8"/>
      <c r="E15" s="8"/>
      <c r="F15" s="9"/>
    </row>
    <row r="16" spans="1:7">
      <c r="A16" s="44">
        <v>12</v>
      </c>
      <c r="B16" s="7" t="s">
        <v>152</v>
      </c>
      <c r="C16" s="9">
        <v>12.12</v>
      </c>
      <c r="D16" s="8" t="s">
        <v>57</v>
      </c>
      <c r="E16" s="8">
        <v>364.32</v>
      </c>
      <c r="F16" s="9">
        <f t="shared" si="0"/>
        <v>4415.5583999999999</v>
      </c>
    </row>
    <row r="17" spans="1:6">
      <c r="A17" s="44">
        <v>13</v>
      </c>
      <c r="B17" s="7" t="s">
        <v>122</v>
      </c>
      <c r="C17" s="9">
        <v>28.65</v>
      </c>
      <c r="D17" s="8" t="s">
        <v>57</v>
      </c>
      <c r="E17" s="8">
        <v>788.13</v>
      </c>
      <c r="F17" s="9">
        <f t="shared" si="0"/>
        <v>22579.924499999997</v>
      </c>
    </row>
    <row r="18" spans="1:6">
      <c r="A18" s="44">
        <v>14</v>
      </c>
      <c r="B18" s="7" t="s">
        <v>153</v>
      </c>
      <c r="C18" s="9">
        <v>50.43</v>
      </c>
      <c r="D18" s="8" t="s">
        <v>57</v>
      </c>
      <c r="E18" s="8">
        <v>756.83</v>
      </c>
      <c r="F18" s="9">
        <f t="shared" si="0"/>
        <v>38166.936900000001</v>
      </c>
    </row>
    <row r="19" spans="1:6">
      <c r="A19" s="44">
        <v>15</v>
      </c>
      <c r="B19" s="7" t="s">
        <v>94</v>
      </c>
      <c r="C19" s="9">
        <v>15.25</v>
      </c>
      <c r="D19" s="8" t="s">
        <v>57</v>
      </c>
      <c r="E19" s="8">
        <v>482.26</v>
      </c>
      <c r="F19" s="9">
        <f t="shared" si="0"/>
        <v>7354.4650000000001</v>
      </c>
    </row>
    <row r="20" spans="1:6">
      <c r="A20" s="44">
        <v>16</v>
      </c>
      <c r="B20" s="7" t="s">
        <v>110</v>
      </c>
      <c r="C20" s="9">
        <v>101.89</v>
      </c>
      <c r="D20" s="8" t="s">
        <v>57</v>
      </c>
      <c r="E20" s="8">
        <v>167.7</v>
      </c>
      <c r="F20" s="9">
        <f t="shared" si="0"/>
        <v>17086.952999999998</v>
      </c>
    </row>
    <row r="21" spans="1:6">
      <c r="A21" s="40"/>
      <c r="B21" s="56"/>
      <c r="C21" s="56"/>
      <c r="D21" s="56"/>
      <c r="E21" s="56"/>
      <c r="F21" s="41">
        <f>SUM(F5:F20)</f>
        <v>388586.36492999998</v>
      </c>
    </row>
    <row r="22" spans="1:6">
      <c r="A22" s="15"/>
      <c r="B22" s="42"/>
      <c r="C22" s="42"/>
      <c r="D22" s="42"/>
      <c r="E22" s="42"/>
      <c r="F22" s="43"/>
    </row>
    <row r="23" spans="1:6">
      <c r="A23" s="15"/>
      <c r="B23" s="42"/>
      <c r="C23" s="42"/>
      <c r="D23" s="42"/>
      <c r="E23" s="42"/>
      <c r="F23" s="43"/>
    </row>
    <row r="24" spans="1:6" ht="41.25" customHeight="1">
      <c r="B24" s="57" t="s">
        <v>154</v>
      </c>
      <c r="C24" s="57"/>
      <c r="D24" s="57"/>
      <c r="E24" s="57"/>
      <c r="F24" s="57"/>
    </row>
  </sheetData>
  <mergeCells count="5">
    <mergeCell ref="A1:F1"/>
    <mergeCell ref="A2:F2"/>
    <mergeCell ref="A3:F3"/>
    <mergeCell ref="B21:E21"/>
    <mergeCell ref="B24:F24"/>
  </mergeCells>
  <pageMargins left="0.26"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I21"/>
  <sheetViews>
    <sheetView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9" ht="18.75">
      <c r="A1" s="51" t="s">
        <v>0</v>
      </c>
      <c r="B1" s="52"/>
      <c r="C1" s="52"/>
      <c r="D1" s="52"/>
      <c r="E1" s="52"/>
      <c r="F1" s="52"/>
      <c r="G1" s="52"/>
      <c r="H1" s="52"/>
      <c r="I1" s="2"/>
    </row>
    <row r="2" spans="1:9" ht="18.75">
      <c r="A2" s="53" t="s">
        <v>1</v>
      </c>
      <c r="B2" s="54"/>
      <c r="C2" s="54"/>
      <c r="D2" s="54"/>
      <c r="E2" s="54"/>
      <c r="F2" s="54"/>
      <c r="G2" s="54"/>
      <c r="H2" s="54"/>
      <c r="I2" s="2"/>
    </row>
    <row r="3" spans="1:9" ht="30" customHeight="1">
      <c r="A3" s="55" t="s">
        <v>184</v>
      </c>
      <c r="B3" s="55"/>
      <c r="C3" s="55"/>
      <c r="D3" s="55"/>
      <c r="E3" s="55"/>
      <c r="F3" s="55"/>
      <c r="G3" s="55"/>
      <c r="H3" s="55"/>
      <c r="I3" s="26"/>
    </row>
    <row r="4" spans="1:9">
      <c r="A4" s="4" t="s">
        <v>3</v>
      </c>
      <c r="B4" s="4" t="s">
        <v>4</v>
      </c>
      <c r="C4" s="4">
        <v>1</v>
      </c>
      <c r="D4" s="4">
        <v>2</v>
      </c>
      <c r="E4" s="4" t="s">
        <v>5</v>
      </c>
      <c r="F4" s="4" t="s">
        <v>53</v>
      </c>
      <c r="G4" s="4" t="s">
        <v>54</v>
      </c>
      <c r="H4" s="4" t="s">
        <v>55</v>
      </c>
    </row>
    <row r="5" spans="1:9" ht="25.5">
      <c r="A5" s="8">
        <v>1</v>
      </c>
      <c r="B5" s="8" t="s">
        <v>185</v>
      </c>
      <c r="C5" s="8">
        <v>2</v>
      </c>
      <c r="D5" s="8">
        <v>4.5999999999999996</v>
      </c>
      <c r="E5" s="8">
        <v>9</v>
      </c>
      <c r="F5" s="8" t="s">
        <v>45</v>
      </c>
      <c r="G5" s="8">
        <v>243.77</v>
      </c>
      <c r="H5" s="32">
        <f>G5*E5</f>
        <v>2193.9300000000003</v>
      </c>
    </row>
    <row r="6" spans="1:9" ht="114.75">
      <c r="A6" s="6" t="s">
        <v>9</v>
      </c>
      <c r="B6" s="7" t="s">
        <v>10</v>
      </c>
      <c r="C6" s="9">
        <v>21.24</v>
      </c>
      <c r="D6" s="8">
        <v>4.5999999999999996</v>
      </c>
      <c r="E6" s="8">
        <f t="shared" ref="E6:E17" si="0">D6*C6</f>
        <v>97.703999999999979</v>
      </c>
      <c r="F6" s="8" t="s">
        <v>57</v>
      </c>
      <c r="G6" s="8">
        <v>112.53</v>
      </c>
      <c r="H6" s="32">
        <f t="shared" ref="H6:H17" si="1">G6*E6</f>
        <v>10994.631119999998</v>
      </c>
    </row>
    <row r="7" spans="1:9" ht="78" customHeight="1">
      <c r="A7" s="6" t="s">
        <v>46</v>
      </c>
      <c r="B7" s="7" t="s">
        <v>58</v>
      </c>
      <c r="C7" s="9">
        <v>2.12</v>
      </c>
      <c r="D7" s="8">
        <v>4.5999999999999996</v>
      </c>
      <c r="E7" s="8">
        <f t="shared" si="0"/>
        <v>9.7519999999999989</v>
      </c>
      <c r="F7" s="8" t="s">
        <v>57</v>
      </c>
      <c r="G7" s="8">
        <v>228.47</v>
      </c>
      <c r="H7" s="32">
        <f t="shared" si="1"/>
        <v>2228.0394399999996</v>
      </c>
    </row>
    <row r="8" spans="1:9" ht="63.75">
      <c r="A8" s="6" t="s">
        <v>14</v>
      </c>
      <c r="B8" s="7" t="s">
        <v>15</v>
      </c>
      <c r="C8" s="9">
        <v>3.54</v>
      </c>
      <c r="D8" s="8">
        <v>4.5999999999999996</v>
      </c>
      <c r="E8" s="8">
        <f t="shared" si="0"/>
        <v>16.283999999999999</v>
      </c>
      <c r="F8" s="8" t="s">
        <v>11</v>
      </c>
      <c r="G8" s="8">
        <v>1191.77</v>
      </c>
      <c r="H8" s="32">
        <f t="shared" si="1"/>
        <v>19406.782679999997</v>
      </c>
    </row>
    <row r="9" spans="1:9" ht="102">
      <c r="A9" s="6" t="s">
        <v>186</v>
      </c>
      <c r="B9" s="7" t="s">
        <v>98</v>
      </c>
      <c r="C9" s="9">
        <v>2.91</v>
      </c>
      <c r="D9" s="8">
        <v>4.5999999999999996</v>
      </c>
      <c r="E9" s="8">
        <f t="shared" si="0"/>
        <v>13.385999999999999</v>
      </c>
      <c r="F9" s="8" t="s">
        <v>11</v>
      </c>
      <c r="G9" s="8">
        <v>5913.66</v>
      </c>
      <c r="H9" s="32">
        <f t="shared" si="1"/>
        <v>79160.252759999988</v>
      </c>
    </row>
    <row r="10" spans="1:9" ht="89.25">
      <c r="A10" s="6" t="s">
        <v>187</v>
      </c>
      <c r="B10" s="7" t="s">
        <v>100</v>
      </c>
      <c r="C10" s="9">
        <v>6.29</v>
      </c>
      <c r="D10" s="8">
        <v>4.5999999999999996</v>
      </c>
      <c r="E10" s="8">
        <f t="shared" si="0"/>
        <v>28.933999999999997</v>
      </c>
      <c r="F10" s="8" t="s">
        <v>11</v>
      </c>
      <c r="G10" s="8">
        <v>2788.17</v>
      </c>
      <c r="H10" s="32">
        <f t="shared" si="1"/>
        <v>80672.910779999991</v>
      </c>
    </row>
    <row r="11" spans="1:9" ht="63.75">
      <c r="A11" s="29" t="s">
        <v>188</v>
      </c>
      <c r="B11" s="7" t="s">
        <v>102</v>
      </c>
      <c r="C11" s="9">
        <v>51.12</v>
      </c>
      <c r="D11" s="8">
        <v>4.5999999999999996</v>
      </c>
      <c r="E11" s="8">
        <f t="shared" si="0"/>
        <v>235.15199999999996</v>
      </c>
      <c r="F11" s="8" t="s">
        <v>25</v>
      </c>
      <c r="G11" s="8">
        <v>259.29000000000002</v>
      </c>
      <c r="H11" s="32">
        <f t="shared" si="1"/>
        <v>60972.562079999996</v>
      </c>
    </row>
    <row r="12" spans="1:9" ht="18.75">
      <c r="A12" s="44">
        <v>7</v>
      </c>
      <c r="B12" s="39" t="s">
        <v>89</v>
      </c>
      <c r="C12" s="9"/>
      <c r="D12" s="8">
        <v>4.5999999999999996</v>
      </c>
      <c r="E12" s="8"/>
      <c r="F12" s="8"/>
      <c r="G12" s="8"/>
      <c r="H12" s="32"/>
    </row>
    <row r="13" spans="1:9" ht="15.75" customHeight="1">
      <c r="A13" s="44">
        <v>8</v>
      </c>
      <c r="B13" s="7" t="s">
        <v>135</v>
      </c>
      <c r="C13" s="9">
        <v>2.12</v>
      </c>
      <c r="D13" s="8">
        <v>4.5999999999999996</v>
      </c>
      <c r="E13" s="8">
        <f t="shared" si="0"/>
        <v>9.7519999999999989</v>
      </c>
      <c r="F13" s="8" t="s">
        <v>57</v>
      </c>
      <c r="G13" s="8">
        <v>364.32</v>
      </c>
      <c r="H13" s="32">
        <f t="shared" si="1"/>
        <v>3552.8486399999997</v>
      </c>
    </row>
    <row r="14" spans="1:9" ht="15.75" customHeight="1">
      <c r="A14" s="44">
        <v>9</v>
      </c>
      <c r="B14" s="7" t="s">
        <v>122</v>
      </c>
      <c r="C14" s="9">
        <v>5.33</v>
      </c>
      <c r="D14" s="8">
        <v>4.5999999999999996</v>
      </c>
      <c r="E14" s="8">
        <f t="shared" si="0"/>
        <v>24.517999999999997</v>
      </c>
      <c r="F14" s="8" t="s">
        <v>57</v>
      </c>
      <c r="G14" s="8">
        <v>788.13</v>
      </c>
      <c r="H14" s="32">
        <f t="shared" si="1"/>
        <v>19323.371339999998</v>
      </c>
    </row>
    <row r="15" spans="1:9" ht="15.75" customHeight="1">
      <c r="A15" s="44">
        <v>10</v>
      </c>
      <c r="B15" s="7" t="s">
        <v>108</v>
      </c>
      <c r="C15" s="9">
        <v>9.83</v>
      </c>
      <c r="D15" s="8">
        <v>4.5999999999999996</v>
      </c>
      <c r="E15" s="8">
        <f t="shared" si="0"/>
        <v>45.217999999999996</v>
      </c>
      <c r="F15" s="8" t="s">
        <v>57</v>
      </c>
      <c r="G15" s="8">
        <v>756.83</v>
      </c>
      <c r="H15" s="32">
        <f t="shared" si="1"/>
        <v>34222.338940000001</v>
      </c>
    </row>
    <row r="16" spans="1:9">
      <c r="A16" s="44">
        <v>11</v>
      </c>
      <c r="B16" s="7" t="s">
        <v>109</v>
      </c>
      <c r="C16" s="9">
        <v>2.62</v>
      </c>
      <c r="D16" s="8">
        <v>4.5999999999999996</v>
      </c>
      <c r="E16" s="8">
        <f t="shared" si="0"/>
        <v>12.052</v>
      </c>
      <c r="F16" s="8" t="s">
        <v>57</v>
      </c>
      <c r="G16" s="8">
        <v>482.26</v>
      </c>
      <c r="H16" s="32">
        <f t="shared" si="1"/>
        <v>5812.1975199999997</v>
      </c>
    </row>
    <row r="17" spans="1:8">
      <c r="A17" s="44">
        <v>12</v>
      </c>
      <c r="B17" s="7" t="s">
        <v>110</v>
      </c>
      <c r="C17" s="9">
        <v>21.24</v>
      </c>
      <c r="D17" s="8">
        <v>4.5999999999999996</v>
      </c>
      <c r="E17" s="8">
        <f t="shared" si="0"/>
        <v>97.703999999999979</v>
      </c>
      <c r="F17" s="8" t="s">
        <v>57</v>
      </c>
      <c r="G17" s="8">
        <v>167.7</v>
      </c>
      <c r="H17" s="32">
        <f t="shared" si="1"/>
        <v>16384.960799999997</v>
      </c>
    </row>
    <row r="18" spans="1:8">
      <c r="A18" s="40"/>
      <c r="B18" s="56"/>
      <c r="C18" s="56"/>
      <c r="D18" s="56"/>
      <c r="E18" s="56"/>
      <c r="F18" s="56"/>
      <c r="G18" s="56"/>
      <c r="H18" s="41">
        <f>SUM(H5:H17)</f>
        <v>334924.82609999995</v>
      </c>
    </row>
    <row r="19" spans="1:8">
      <c r="A19" s="15"/>
      <c r="B19" s="42"/>
      <c r="C19" s="42"/>
      <c r="D19" s="42"/>
      <c r="E19" s="42"/>
      <c r="F19" s="42"/>
      <c r="G19" s="42"/>
      <c r="H19" s="43"/>
    </row>
    <row r="20" spans="1:8">
      <c r="A20" s="15"/>
      <c r="B20" s="42"/>
      <c r="C20" s="42"/>
      <c r="D20" s="42"/>
      <c r="E20" s="42"/>
      <c r="F20" s="42"/>
      <c r="G20" s="42"/>
      <c r="H20" s="43"/>
    </row>
    <row r="21" spans="1:8" ht="50.25" customHeight="1">
      <c r="B21" s="57" t="s">
        <v>95</v>
      </c>
      <c r="C21" s="57"/>
      <c r="D21" s="57"/>
      <c r="E21" s="57"/>
      <c r="F21" s="57"/>
      <c r="G21" s="57"/>
      <c r="H21" s="57"/>
    </row>
  </sheetData>
  <mergeCells count="5">
    <mergeCell ref="A1:H1"/>
    <mergeCell ref="A2:H2"/>
    <mergeCell ref="A3:H3"/>
    <mergeCell ref="B18:G18"/>
    <mergeCell ref="B21:H21"/>
  </mergeCells>
  <pageMargins left="0.18" right="0.15" top="0.37" bottom="0.22" header="0.3" footer="0.18"/>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Scheme No-01</vt:lpstr>
      <vt:lpstr>Scheme No-02</vt:lpstr>
      <vt:lpstr>Scheme No-03</vt:lpstr>
      <vt:lpstr>Scheme NO-04</vt:lpstr>
      <vt:lpstr>Scheme NO-05</vt:lpstr>
      <vt:lpstr>Scheme NO-06</vt:lpstr>
      <vt:lpstr>Scheme NO-07</vt:lpstr>
      <vt:lpstr>Scheme  No-08</vt:lpstr>
      <vt:lpstr>Scheme NO-9</vt:lpstr>
      <vt:lpstr>Scheme No-10</vt:lpstr>
      <vt:lpstr>Scheme NO -11</vt:lpstr>
      <vt:lpstr>Scheme No- 12</vt:lpstr>
      <vt:lpstr>Scheme No-13</vt:lpstr>
      <vt:lpstr>Scheme No-14</vt:lpstr>
      <vt:lpstr>Scheme NO-15</vt:lpstr>
      <vt:lpstr>Scheme NO-16</vt:lpstr>
      <vt:lpstr>Scheme NO-17</vt:lpstr>
      <vt:lpstr>Scheme NO-18</vt:lpstr>
      <vt:lpstr>Scheme NO-19</vt:lpstr>
      <vt:lpstr>Scheme NO-20</vt:lpstr>
      <vt:lpstr>Schme NO-21</vt:lpstr>
      <vt:lpstr>Scheme No-22</vt:lpstr>
      <vt:lpstr>Scheme NO-23</vt:lpstr>
      <vt:lpstr>Scheme No-24</vt:lpstr>
      <vt:lpstr>Scheme No-25</vt:lpstr>
      <vt:lpstr>Scheme NO-26</vt:lpstr>
      <vt:lpstr>Scheme NO-27</vt:lpstr>
      <vt:lpstr>Scheme No-28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2017-12-14T09:14:21Z</cp:lastPrinted>
  <dcterms:created xsi:type="dcterms:W3CDTF">2017-12-14T07:42:39Z</dcterms:created>
  <dcterms:modified xsi:type="dcterms:W3CDTF">2017-12-14T09:20:55Z</dcterms:modified>
</cp:coreProperties>
</file>