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activeTab="2"/>
  </bookViews>
  <sheets>
    <sheet name="Scheme No-01" sheetId="1" r:id="rId1"/>
    <sheet name="Scheme No-02" sheetId="2" r:id="rId2"/>
    <sheet name="Scheme NO-03" sheetId="3" r:id="rId3"/>
    <sheet name="Scheme NO-04" sheetId="4" r:id="rId4"/>
    <sheet name="Scheme No-05" sheetId="5" r:id="rId5"/>
    <sheet name="Scheme No-6" sheetId="6" r:id="rId6"/>
    <sheet name="Scheme No-07" sheetId="7" r:id="rId7"/>
    <sheet name="Scheme No-08" sheetId="8" r:id="rId8"/>
    <sheet name="Scheme NO-09" sheetId="9" r:id="rId9"/>
  </sheets>
  <calcPr calcId="124519"/>
</workbook>
</file>

<file path=xl/calcChain.xml><?xml version="1.0" encoding="utf-8"?>
<calcChain xmlns="http://schemas.openxmlformats.org/spreadsheetml/2006/main">
  <c r="F8" i="1"/>
  <c r="F7"/>
  <c r="F6"/>
  <c r="F5"/>
  <c r="H20" i="9"/>
  <c r="E20"/>
  <c r="E19"/>
  <c r="H19" s="1"/>
  <c r="H18"/>
  <c r="E18"/>
  <c r="E17"/>
  <c r="H17" s="1"/>
  <c r="H16"/>
  <c r="E16"/>
  <c r="E14"/>
  <c r="H14" s="1"/>
  <c r="H13"/>
  <c r="E13"/>
  <c r="E12"/>
  <c r="H12" s="1"/>
  <c r="H11"/>
  <c r="E11"/>
  <c r="E10"/>
  <c r="H10" s="1"/>
  <c r="H9"/>
  <c r="E9"/>
  <c r="E8"/>
  <c r="H8" s="1"/>
  <c r="H7"/>
  <c r="E7"/>
  <c r="E6"/>
  <c r="H6" s="1"/>
  <c r="H5"/>
  <c r="E5"/>
  <c r="I21" i="6"/>
  <c r="I20"/>
  <c r="I19"/>
  <c r="I18"/>
  <c r="I16"/>
  <c r="I15"/>
  <c r="I14"/>
  <c r="I13"/>
  <c r="I12"/>
  <c r="F12"/>
  <c r="I11"/>
  <c r="I10"/>
  <c r="I9"/>
  <c r="I8"/>
  <c r="I7"/>
  <c r="I6"/>
  <c r="I22" s="1"/>
  <c r="I5"/>
  <c r="F13" i="5"/>
  <c r="F12"/>
  <c r="F11"/>
  <c r="F9"/>
  <c r="F8"/>
  <c r="F7"/>
  <c r="F6"/>
  <c r="F5"/>
  <c r="F14" s="1"/>
  <c r="F9" i="4"/>
  <c r="F7"/>
  <c r="F6"/>
  <c r="F5"/>
  <c r="F10" s="1"/>
  <c r="F9" i="2"/>
  <c r="F8"/>
  <c r="F6"/>
  <c r="F5"/>
  <c r="F10" s="1"/>
  <c r="I14" i="8"/>
  <c r="I13"/>
  <c r="I12"/>
  <c r="I11"/>
  <c r="I10"/>
  <c r="I8"/>
  <c r="I7"/>
  <c r="I6"/>
  <c r="I15" s="1"/>
  <c r="I5"/>
  <c r="F19" i="7"/>
  <c r="F18"/>
  <c r="F17"/>
  <c r="F16"/>
  <c r="F15"/>
  <c r="F13"/>
  <c r="F12"/>
  <c r="F11"/>
  <c r="F10"/>
  <c r="F9"/>
  <c r="F8"/>
  <c r="F7"/>
  <c r="F6"/>
  <c r="F5"/>
  <c r="F20" s="1"/>
  <c r="H21" i="9" l="1"/>
</calcChain>
</file>

<file path=xl/sharedStrings.xml><?xml version="1.0" encoding="utf-8"?>
<sst xmlns="http://schemas.openxmlformats.org/spreadsheetml/2006/main" count="303" uniqueCount="123">
  <si>
    <t>RANCHI MUNICIPAL CORPORATION, RANCHI</t>
  </si>
  <si>
    <t xml:space="preserve">BILL OF QUANTITY </t>
  </si>
  <si>
    <t>Name of Work :- Construction of Big nala at New saket nagar the front house of Meera jaiswal 
                             via dilip house in ward no-52</t>
  </si>
  <si>
    <t>SL.NO.</t>
  </si>
  <si>
    <t>ITEMS OF WORK</t>
  </si>
  <si>
    <t>QTY</t>
  </si>
  <si>
    <t>UNIT</t>
  </si>
  <si>
    <t>RATE</t>
  </si>
  <si>
    <t>AMOUNT</t>
  </si>
  <si>
    <t>Labour for cleaning the work site before and after work etc and for head load of Materials</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</si>
  <si>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</si>
  <si>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</si>
  <si>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</si>
  <si>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</si>
  <si>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</si>
  <si>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</si>
  <si>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</si>
  <si>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</si>
  <si>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</si>
  <si>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</si>
  <si>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</si>
  <si>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</si>
  <si>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</si>
  <si>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</si>
  <si>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</si>
  <si>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</si>
  <si>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</si>
  <si>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CUM</t>
  </si>
  <si>
    <t>9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</si>
  <si>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</si>
  <si>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</si>
  <si>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</si>
  <si>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A</t>
  </si>
  <si>
    <t xml:space="preserve"> sand 42 KM</t>
  </si>
  <si>
    <t>A(i)</t>
  </si>
  <si>
    <t xml:space="preserve"> Local sand 18 KM</t>
  </si>
  <si>
    <t>B</t>
  </si>
  <si>
    <t>Stone Boulder 29 Km</t>
  </si>
  <si>
    <t>C</t>
  </si>
  <si>
    <t>Stone Chips  (Lead 15  KM)</t>
  </si>
  <si>
    <t>F</t>
  </si>
  <si>
    <t>Earth ( Lead upto 1 K.M )</t>
  </si>
  <si>
    <t xml:space="preserve">                                                                                                         Assistant Engineer 
                                                                                                         Ranchi Municipal Corporation
                                                                                                         Ranchi</t>
  </si>
  <si>
    <t>Name of Work :- Construction of PCC road from Mangru munda house to shankar gop house  
                            under ward no-49</t>
  </si>
  <si>
    <t>1
5.1.1
+
5.1.2</t>
  </si>
  <si>
    <t>2
5.1.10</t>
  </si>
  <si>
    <t>3
8.6.8</t>
  </si>
  <si>
    <t>4
5.3.2.1</t>
  </si>
  <si>
    <t>Stone Boulder 29M</t>
  </si>
  <si>
    <t>Stone Chips  (Lead 15 KM)</t>
  </si>
  <si>
    <t xml:space="preserve">                                                                                                     Assistant Engineer 
                                                                                                         Ranchi Municipal Corporation
                                                                                                         Ranchi</t>
  </si>
  <si>
    <t>Name of Work :- Construction for Repair of PCC road near Samlong samudaik sochalay in 
                            Under ward  no-12</t>
  </si>
  <si>
    <t>Unit</t>
  </si>
  <si>
    <t>Rate</t>
  </si>
  <si>
    <t>Amount</t>
  </si>
  <si>
    <t>Providing man days for site clearence before and after the work and carrying materials by head load etc.</t>
  </si>
  <si>
    <t>2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</si>
  <si>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</si>
  <si>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</si>
  <si>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Sand 42 KM </t>
  </si>
  <si>
    <t>Stone Chips  (lead 15 KM)</t>
  </si>
  <si>
    <t>BOQ Cost</t>
  </si>
  <si>
    <r>
      <t xml:space="preserve">Name of Work :- </t>
    </r>
    <r>
      <rPr>
        <b/>
        <sz val="11"/>
        <color theme="1"/>
        <rFont val="Kruti Dev 010"/>
      </rPr>
      <t>okMZ lsa0 21 ds vUrxZr djeVksyh ess lekt dY;k.k lfefr okyh xyh esa lkeqnkf;d Hkou
                   dk ejfEer dk;ZA</t>
    </r>
  </si>
  <si>
    <t xml:space="preserve"> </t>
  </si>
  <si>
    <t>1
BCD
5.7.2</t>
  </si>
  <si>
    <t>Providing 12mm thick cement plaster (1:4) with clean coarse sand of F.M 1.5 including screening curing with all leads and lifts of water scaffolding taxes and royalty all complete as per buildig specification and direction ofE/I</t>
  </si>
  <si>
    <t>2
BCD
5.8.23</t>
  </si>
  <si>
    <t xml:space="preserve">Providing two coat snocem of approved shade and make over old surface </t>
  </si>
  <si>
    <t>3
DSR
11.41.2</t>
  </si>
  <si>
    <t>Providing and laying vitrified floor tiles in different of size 600mmx600mm (thickness to be provided by the manufacture)1st quality conforming</t>
  </si>
  <si>
    <t>Sand 49 KM</t>
  </si>
  <si>
    <t xml:space="preserve">                                                                                                        Assistant Engineer 
                                                                                                         Ranchi Municipal Corporation
                                                                                                         Ranchi</t>
  </si>
  <si>
    <r>
      <t xml:space="preserve">Name of Work :- </t>
    </r>
    <r>
      <rPr>
        <b/>
        <sz val="11"/>
        <color theme="1"/>
        <rFont val="Kruti Dev 010"/>
      </rPr>
      <t>okMZ lsa0 21 ds vUrxZr uxM+k Vksyh nsoh eaMi ds lkeus esa isHkj CykWd fcNkus ds dk;ZA</t>
    </r>
  </si>
  <si>
    <t>Labour for cleaning the work site before and after work etc.</t>
  </si>
  <si>
    <t>4
5.3.2</t>
  </si>
  <si>
    <t>5
BCD
SlNo-12
4 Page no-34</t>
  </si>
  <si>
    <t>Providing and fixing of Paver block 60 mm thick M-40 Grade</t>
  </si>
  <si>
    <t xml:space="preserve"> Local sand 13 KM</t>
  </si>
  <si>
    <t>Stone Chips  (Lead 22  KM)</t>
  </si>
  <si>
    <t>Qty.</t>
  </si>
  <si>
    <t>Providing man days for site clearence leveling, dressing etc. all complete as per specification and direction of E/I.</t>
  </si>
  <si>
    <t>2
5..10.1</t>
  </si>
  <si>
    <t>Dismantling of Pucca brick or lime work ---------- do------------ all complete as per speicification and direction of E/I.</t>
  </si>
  <si>
    <t>3
5.10.2</t>
  </si>
  <si>
    <t>Dismantling plain cement or lime concrete work including stacking seviceable materials in countable stacks within 15 M lead and disposal of unserviceable materials with all leads all complete as per direction of E/I.</t>
  </si>
  <si>
    <t>4
5.10.3</t>
  </si>
  <si>
    <t>Dismantling RCC work including ………. Do ……….. All complete as per specification and direction of E/I.</t>
  </si>
  <si>
    <t>5
5.1.1
+
5.1.2</t>
  </si>
  <si>
    <t>6
5.1.10</t>
  </si>
  <si>
    <t>7
8.6.8</t>
  </si>
  <si>
    <t>8
5.3.5.1</t>
  </si>
  <si>
    <t>Providing PCC &amp;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</si>
  <si>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9
5.3.30.1</t>
  </si>
  <si>
    <t>10
5.5.5</t>
  </si>
  <si>
    <t>11
5.5.12</t>
  </si>
  <si>
    <t>Supplying , fitting  and fixing  M.S. grill made of  20x6 mm flat  as per approved  design and drawing properly fabricated  with joints  continuous  fitted  welded and  finished  smooth , hoisting as  per building specification and  direction of E/I.</t>
  </si>
  <si>
    <t>kg</t>
  </si>
  <si>
    <t>12
5.8.45</t>
  </si>
  <si>
    <t>Providing two coats of synthetic enamel paint of approved shade and made over steel surface including cleaning the surface thoroughly including scales smokes, grease and sand papering including cost of scaffolding and taxes all complete as per building specification of E/I.</t>
  </si>
  <si>
    <t>Local sand 13 KM</t>
  </si>
  <si>
    <t>sand 49 KM</t>
  </si>
  <si>
    <t>Stone Chips  (Lead 22 KM)</t>
  </si>
  <si>
    <t>Name of Work :- Construction for  the Improvement of Old Culvert to RCC culvert in Tel
                             mill gali near Mauaari house, Under ward No-34</t>
  </si>
  <si>
    <t>Providing 25 mm thick cement plaster (1:4) with clean Course sand of F.M 1.5 and 1.5mm cement punning including Screening curing with all leads and lifts of water, scoffing taxes as per royalty all complete as per specification and direction of E/I</t>
  </si>
  <si>
    <t>D</t>
  </si>
  <si>
    <t>Name of Work :- Construction of PCC road from the house of Dharmendra sahu to late sanjay
                            sahu under ward no-52</t>
  </si>
  <si>
    <t>5
5.3.2.1</t>
  </si>
  <si>
    <t>6
5.3.2</t>
  </si>
  <si>
    <t>7
5.2.34</t>
  </si>
  <si>
    <t>8
5.7.11
+
5.7.12</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</si>
  <si>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</si>
  <si>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10
5.5.5
(b)</t>
  </si>
  <si>
    <t>sand 42 KM</t>
  </si>
  <si>
    <t>Stone Boulder 36M</t>
  </si>
  <si>
    <t xml:space="preserve">                                                                                                    Executive Engineer 
                                                                                                         Ranchi Municipal Corporation
                                                                                                         Ranchi</t>
  </si>
  <si>
    <t xml:space="preserve">Name of Work :- Construction for the provision and fixing of Retro-reflectorised cautionary 
                             mandatory and informatory sign &amp; printing new letter and figures of any shade
                            for the different gali, Mohallah of in ward 06 </t>
  </si>
  <si>
    <t>1
RCD
8.4</t>
  </si>
  <si>
    <t>Retro-reflectorised traffic signs providing and fixing of retro-reflectorized cautionary mandatory and informatory sign as per IRC 67 made of encapsulated lens type reflective sheeting vide clause 801:3 fixed over aluminium sheeting, 1.5 mm thick supported on a mild steel angle iron post 75mmx75mmx6mm firmly fixed to the ground by means of properly designed foundation with M-15 grade cement concrete 45cm x 45 cm x 60 cm. 60 cm below ground level as per approved drawings</t>
  </si>
  <si>
    <t>2
RCD
8.3
(i)</t>
  </si>
  <si>
    <t>Printing new letter and figures of any shade printing new letter and figures of any shade with synthetic enamel paint black or any other approved colour to given shade.
Hindi(Matras and commas and the like not o be measured and paid for half letter shall be counted as half).
Letters as per sheet attached</t>
  </si>
  <si>
    <t>Cm height per letter</t>
  </si>
  <si>
    <t>(ii)</t>
  </si>
  <si>
    <t>English and roman (RMC WARD-06)</t>
  </si>
</sst>
</file>

<file path=xl/styles.xml><?xml version="1.0" encoding="utf-8"?>
<styleSheet xmlns="http://schemas.openxmlformats.org/spreadsheetml/2006/main">
  <fonts count="20">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Times New Roman"/>
      <family val="1"/>
    </font>
    <font>
      <b/>
      <sz val="11"/>
      <color theme="1"/>
      <name val="Kruti Dev 010"/>
    </font>
    <font>
      <sz val="9"/>
      <color theme="1"/>
      <name val="Times New Roman"/>
      <family val="1"/>
    </font>
    <font>
      <b/>
      <sz val="9"/>
      <color theme="1"/>
      <name val="Times New Roman"/>
      <family val="1"/>
    </font>
    <font>
      <b/>
      <sz val="10"/>
      <color theme="1"/>
      <name val="Times New Roman"/>
      <family val="1"/>
    </font>
    <font>
      <b/>
      <sz val="8.5"/>
      <name val="Times New Roman"/>
      <family val="1"/>
    </font>
    <font>
      <b/>
      <sz val="10"/>
      <name val="Times New Roman"/>
      <family val="1"/>
    </font>
    <font>
      <b/>
      <vertAlign val="superscript"/>
      <sz val="10"/>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14"/>
      <name val="Times New Roman"/>
      <family val="1"/>
    </font>
    <font>
      <b/>
      <sz val="12"/>
      <color theme="1"/>
      <name val="Times New Roman"/>
      <family val="1"/>
    </font>
    <font>
      <b/>
      <sz val="12"/>
      <color theme="1"/>
      <name val="Kruti Dev 010"/>
    </font>
    <font>
      <b/>
      <sz val="8.5"/>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justify" vertical="top" wrapText="1"/>
    </xf>
    <xf numFmtId="2"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Border="1" applyAlignment="1">
      <alignment horizontal="justify" vertical="top" wrapText="1"/>
    </xf>
    <xf numFmtId="0" fontId="13" fillId="0" borderId="1"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horizontal="center" vertical="center"/>
    </xf>
    <xf numFmtId="0" fontId="0" fillId="0" borderId="0" xfId="0" applyBorder="1"/>
    <xf numFmtId="0" fontId="13"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2" fontId="14" fillId="0" borderId="0" xfId="0" applyNumberFormat="1" applyFont="1" applyBorder="1" applyAlignment="1">
      <alignment horizontal="center" vertical="center"/>
    </xf>
    <xf numFmtId="0" fontId="0" fillId="0" borderId="0" xfId="0" applyAlignment="1">
      <alignment vertical="center"/>
    </xf>
    <xf numFmtId="0" fontId="4" fillId="0" borderId="0" xfId="0" applyFont="1" applyBorder="1" applyAlignment="1">
      <alignment vertical="top" wrapText="1"/>
    </xf>
    <xf numFmtId="0" fontId="16" fillId="0" borderId="1" xfId="0" applyFont="1" applyBorder="1" applyAlignment="1">
      <alignment horizontal="justify" vertical="top" wrapText="1"/>
    </xf>
    <xf numFmtId="0" fontId="0" fillId="0" borderId="1" xfId="0" applyBorder="1"/>
    <xf numFmtId="2" fontId="1" fillId="0" borderId="1" xfId="0" applyNumberFormat="1" applyFont="1" applyBorder="1" applyAlignment="1">
      <alignment horizontal="center" vertical="center"/>
    </xf>
    <xf numFmtId="0" fontId="10" fillId="0"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2"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0" fillId="0" borderId="0" xfId="0" applyAlignment="1">
      <alignment horizontal="center" vertical="center"/>
    </xf>
    <xf numFmtId="0" fontId="19" fillId="0" borderId="1" xfId="0" applyFont="1" applyBorder="1" applyAlignment="1">
      <alignment horizontal="center" vertical="center" wrapText="1"/>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5" fillId="0" borderId="0" xfId="0" applyFont="1" applyBorder="1" applyAlignment="1">
      <alignment horizontal="center" vertical="center" wrapText="1"/>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1" fillId="0" borderId="1" xfId="0" applyFont="1" applyBorder="1" applyAlignment="1">
      <alignment horizontal="right"/>
    </xf>
    <xf numFmtId="0" fontId="3" fillId="0" borderId="1" xfId="0" applyFont="1" applyBorder="1" applyAlignment="1">
      <alignment horizontal="center" vertical="top"/>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5"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opLeftCell="A7" workbookViewId="0">
      <selection activeCell="F8" sqref="F8"/>
    </sheetView>
  </sheetViews>
  <sheetFormatPr defaultRowHeight="15"/>
  <cols>
    <col min="1" max="1" width="9.28515625" customWidth="1"/>
    <col min="2" max="2" width="37.7109375" customWidth="1"/>
    <col min="3" max="3" width="9.85546875" customWidth="1"/>
    <col min="4" max="4" width="11.28515625" customWidth="1"/>
    <col min="5" max="5" width="9.7109375" customWidth="1"/>
    <col min="6" max="6" width="14.85546875" customWidth="1"/>
  </cols>
  <sheetData>
    <row r="1" spans="1:9" ht="21">
      <c r="A1" s="36" t="s">
        <v>0</v>
      </c>
      <c r="B1" s="36"/>
      <c r="C1" s="36"/>
      <c r="D1" s="36"/>
      <c r="E1" s="36"/>
      <c r="F1" s="36"/>
      <c r="G1" s="1"/>
      <c r="H1" s="1"/>
      <c r="I1" s="1"/>
    </row>
    <row r="2" spans="1:9" ht="18.75">
      <c r="A2" s="36" t="s">
        <v>1</v>
      </c>
      <c r="B2" s="36"/>
      <c r="C2" s="36"/>
      <c r="D2" s="36"/>
      <c r="E2" s="36"/>
      <c r="F2" s="36"/>
      <c r="G2" s="2"/>
      <c r="H2" s="2"/>
      <c r="I2" s="2"/>
    </row>
    <row r="3" spans="1:9" ht="54.75" customHeight="1">
      <c r="A3" s="37" t="s">
        <v>115</v>
      </c>
      <c r="B3" s="38"/>
      <c r="C3" s="38"/>
      <c r="D3" s="38"/>
      <c r="E3" s="38"/>
      <c r="F3" s="38"/>
      <c r="G3" s="3"/>
      <c r="H3" s="3"/>
    </row>
    <row r="4" spans="1:9">
      <c r="A4" s="4" t="s">
        <v>63</v>
      </c>
      <c r="B4" s="4" t="s">
        <v>4</v>
      </c>
      <c r="C4" s="5" t="s">
        <v>5</v>
      </c>
      <c r="D4" s="5" t="s">
        <v>6</v>
      </c>
      <c r="E4" s="5" t="s">
        <v>7</v>
      </c>
      <c r="F4" s="5" t="s">
        <v>8</v>
      </c>
    </row>
    <row r="5" spans="1:9" ht="153">
      <c r="A5" s="6" t="s">
        <v>116</v>
      </c>
      <c r="B5" s="11" t="s">
        <v>117</v>
      </c>
      <c r="C5" s="8">
        <v>25</v>
      </c>
      <c r="D5" s="9" t="s">
        <v>10</v>
      </c>
      <c r="E5" s="9">
        <v>4967</v>
      </c>
      <c r="F5" s="8">
        <f>E5*C5</f>
        <v>124175</v>
      </c>
    </row>
    <row r="6" spans="1:9" ht="102">
      <c r="A6" s="10" t="s">
        <v>118</v>
      </c>
      <c r="B6" s="11" t="s">
        <v>119</v>
      </c>
      <c r="C6" s="12">
        <v>3610</v>
      </c>
      <c r="D6" s="12" t="s">
        <v>120</v>
      </c>
      <c r="E6" s="12">
        <v>0.8</v>
      </c>
      <c r="F6" s="8">
        <f>E6*C6</f>
        <v>2888</v>
      </c>
    </row>
    <row r="7" spans="1:9" ht="25.5">
      <c r="A7" s="10" t="s">
        <v>121</v>
      </c>
      <c r="B7" s="13" t="s">
        <v>122</v>
      </c>
      <c r="C7" s="12">
        <v>1687.5</v>
      </c>
      <c r="D7" s="12" t="s">
        <v>120</v>
      </c>
      <c r="E7" s="12">
        <v>0.5</v>
      </c>
      <c r="F7" s="8">
        <f t="shared" ref="F7" si="0">E7*C7</f>
        <v>843.75</v>
      </c>
    </row>
    <row r="8" spans="1:9" s="18" customFormat="1" ht="23.25" customHeight="1">
      <c r="A8" s="15"/>
      <c r="B8" s="16"/>
      <c r="C8" s="39"/>
      <c r="D8" s="39"/>
      <c r="E8" s="40"/>
      <c r="F8" s="17">
        <f>SUM(F5:F7)</f>
        <v>127906.75</v>
      </c>
    </row>
    <row r="9" spans="1:9" s="18" customFormat="1" ht="23.25" customHeight="1">
      <c r="A9" s="19"/>
      <c r="B9" s="20"/>
      <c r="C9" s="21"/>
      <c r="D9" s="21"/>
      <c r="E9" s="21"/>
      <c r="F9" s="22"/>
    </row>
    <row r="10" spans="1:9" ht="62.25" customHeight="1">
      <c r="B10" s="41" t="s">
        <v>71</v>
      </c>
      <c r="C10" s="41"/>
      <c r="D10" s="41"/>
      <c r="E10" s="41"/>
      <c r="F10" s="41"/>
    </row>
    <row r="11" spans="1:9">
      <c r="E11" s="23"/>
    </row>
    <row r="14" spans="1:9" ht="15.75" customHeight="1"/>
  </sheetData>
  <mergeCells count="5">
    <mergeCell ref="A1:F1"/>
    <mergeCell ref="A2:F2"/>
    <mergeCell ref="A3:F3"/>
    <mergeCell ref="C8:E8"/>
    <mergeCell ref="B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3"/>
  <sheetViews>
    <sheetView topLeftCell="A4" workbookViewId="0">
      <selection activeCell="F10" sqref="F1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42" t="s">
        <v>0</v>
      </c>
      <c r="B1" s="43"/>
      <c r="C1" s="43"/>
      <c r="D1" s="43"/>
      <c r="E1" s="43"/>
      <c r="F1" s="43"/>
      <c r="G1" s="2"/>
      <c r="H1" s="2"/>
    </row>
    <row r="2" spans="1:8" ht="18.75">
      <c r="A2" s="44" t="s">
        <v>1</v>
      </c>
      <c r="B2" s="45"/>
      <c r="C2" s="45"/>
      <c r="D2" s="45"/>
      <c r="E2" s="45"/>
      <c r="F2" s="45"/>
      <c r="G2" s="2"/>
      <c r="H2" s="2"/>
    </row>
    <row r="3" spans="1:8" ht="35.25" customHeight="1">
      <c r="A3" s="37" t="s">
        <v>51</v>
      </c>
      <c r="B3" s="37"/>
      <c r="C3" s="37"/>
      <c r="D3" s="37"/>
      <c r="E3" s="37"/>
      <c r="F3" s="37"/>
      <c r="G3" s="24"/>
      <c r="H3" s="24"/>
    </row>
    <row r="4" spans="1:8">
      <c r="A4" s="4" t="s">
        <v>3</v>
      </c>
      <c r="B4" s="4" t="s">
        <v>4</v>
      </c>
      <c r="C4" s="4" t="s">
        <v>5</v>
      </c>
      <c r="D4" s="4" t="s">
        <v>52</v>
      </c>
      <c r="E4" s="4" t="s">
        <v>53</v>
      </c>
      <c r="F4" s="4" t="s">
        <v>54</v>
      </c>
    </row>
    <row r="5" spans="1:8" ht="25.5">
      <c r="A5" s="6">
        <v>1</v>
      </c>
      <c r="B5" s="7" t="s">
        <v>55</v>
      </c>
      <c r="C5" s="8">
        <v>2</v>
      </c>
      <c r="D5" s="9" t="s">
        <v>10</v>
      </c>
      <c r="E5" s="9">
        <v>243.77</v>
      </c>
      <c r="F5" s="8">
        <f>E5*C5</f>
        <v>487.54</v>
      </c>
    </row>
    <row r="6" spans="1:8" ht="102">
      <c r="A6" s="10" t="s">
        <v>56</v>
      </c>
      <c r="B6" s="11" t="s">
        <v>57</v>
      </c>
      <c r="C6" s="12">
        <v>12.036</v>
      </c>
      <c r="D6" s="12" t="s">
        <v>13</v>
      </c>
      <c r="E6" s="12">
        <v>6543.32</v>
      </c>
      <c r="F6" s="8">
        <f t="shared" ref="F6:F9" si="0">E6*C6</f>
        <v>78755.399519999992</v>
      </c>
    </row>
    <row r="7" spans="1:8" ht="18.75">
      <c r="A7" s="10">
        <v>3</v>
      </c>
      <c r="B7" s="25" t="s">
        <v>58</v>
      </c>
      <c r="C7" s="12"/>
      <c r="D7" s="12"/>
      <c r="E7" s="12"/>
      <c r="F7" s="8"/>
    </row>
    <row r="8" spans="1:8" ht="15.75" customHeight="1">
      <c r="A8" s="10" t="s">
        <v>32</v>
      </c>
      <c r="B8" s="11" t="s">
        <v>59</v>
      </c>
      <c r="C8" s="12">
        <v>5.17</v>
      </c>
      <c r="D8" s="12" t="s">
        <v>13</v>
      </c>
      <c r="E8" s="12">
        <v>710.13</v>
      </c>
      <c r="F8" s="8">
        <f t="shared" si="0"/>
        <v>3671.3721</v>
      </c>
    </row>
    <row r="9" spans="1:8" ht="15.75">
      <c r="A9" s="10" t="s">
        <v>36</v>
      </c>
      <c r="B9" s="11" t="s">
        <v>60</v>
      </c>
      <c r="C9" s="12">
        <v>10.35</v>
      </c>
      <c r="D9" s="12" t="s">
        <v>13</v>
      </c>
      <c r="E9" s="12">
        <v>391.29</v>
      </c>
      <c r="F9" s="8">
        <f t="shared" si="0"/>
        <v>4049.8515000000002</v>
      </c>
    </row>
    <row r="10" spans="1:8">
      <c r="A10" s="26"/>
      <c r="B10" s="46" t="s">
        <v>61</v>
      </c>
      <c r="C10" s="46"/>
      <c r="D10" s="46"/>
      <c r="E10" s="46"/>
      <c r="F10" s="27">
        <f>SUM(F5:F9)</f>
        <v>86964.163119999983</v>
      </c>
    </row>
    <row r="13" spans="1:8" ht="50.25" customHeight="1">
      <c r="B13" s="41" t="s">
        <v>42</v>
      </c>
      <c r="C13" s="41"/>
      <c r="D13" s="41"/>
      <c r="E13" s="41"/>
      <c r="F13" s="41"/>
    </row>
  </sheetData>
  <mergeCells count="5">
    <mergeCell ref="A1:F1"/>
    <mergeCell ref="A2:F2"/>
    <mergeCell ref="A3:F3"/>
    <mergeCell ref="B10:E10"/>
    <mergeCell ref="B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23"/>
  <sheetViews>
    <sheetView tabSelected="1" workbookViewId="0">
      <selection activeCell="G9" sqref="G9"/>
    </sheetView>
  </sheetViews>
  <sheetFormatPr defaultRowHeight="15"/>
  <sheetData>
    <row r="1" spans="1:2" ht="18.75">
      <c r="A1" s="2"/>
      <c r="B1" s="2"/>
    </row>
    <row r="2" spans="1:2" ht="18.75">
      <c r="A2" s="2"/>
      <c r="B2" s="2"/>
    </row>
    <row r="3" spans="1:2" ht="34.5" customHeight="1">
      <c r="A3" s="24"/>
      <c r="B3" s="24"/>
    </row>
    <row r="5" spans="1:2">
      <c r="B5" s="34"/>
    </row>
    <row r="6" spans="1:2">
      <c r="B6" s="34"/>
    </row>
    <row r="7" spans="1:2">
      <c r="B7" s="34"/>
    </row>
    <row r="8" spans="1:2">
      <c r="B8" s="34"/>
    </row>
    <row r="9" spans="1:2">
      <c r="B9" s="34"/>
    </row>
    <row r="10" spans="1:2">
      <c r="B10" s="34"/>
    </row>
    <row r="11" spans="1:2">
      <c r="B11" s="34"/>
    </row>
    <row r="12" spans="1:2">
      <c r="B12" s="34"/>
    </row>
    <row r="13" spans="1:2">
      <c r="B13" s="34"/>
    </row>
    <row r="14" spans="1:2">
      <c r="B14" s="34"/>
    </row>
    <row r="15" spans="1:2" ht="15.75" customHeight="1">
      <c r="B15" s="34"/>
    </row>
    <row r="16" spans="1:2" ht="15.75" customHeight="1">
      <c r="B16" s="34"/>
    </row>
    <row r="17" spans="2:2" ht="15.75" customHeight="1">
      <c r="B17" s="34"/>
    </row>
    <row r="18" spans="2:2">
      <c r="B18" s="34"/>
    </row>
    <row r="23" spans="2:2" ht="50.25" customHeight="1"/>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16"/>
  <sheetViews>
    <sheetView topLeftCell="A4" workbookViewId="0">
      <selection sqref="A1:XFD1048576"/>
    </sheetView>
  </sheetViews>
  <sheetFormatPr defaultRowHeight="15"/>
  <cols>
    <col min="1" max="1" width="9.28515625" customWidth="1"/>
    <col min="2" max="2" width="37.7109375" customWidth="1"/>
    <col min="3" max="3" width="9.85546875" customWidth="1"/>
    <col min="4" max="4" width="11.28515625" customWidth="1"/>
    <col min="5" max="5" width="9.7109375" customWidth="1"/>
    <col min="6" max="6" width="14.85546875" customWidth="1"/>
  </cols>
  <sheetData>
    <row r="1" spans="1:9" ht="21">
      <c r="A1" s="36" t="s">
        <v>0</v>
      </c>
      <c r="B1" s="36"/>
      <c r="C1" s="36"/>
      <c r="D1" s="36"/>
      <c r="E1" s="36"/>
      <c r="F1" s="36"/>
      <c r="G1" s="1"/>
      <c r="H1" s="1"/>
      <c r="I1" s="1"/>
    </row>
    <row r="2" spans="1:9" ht="18.75">
      <c r="A2" s="36" t="s">
        <v>1</v>
      </c>
      <c r="B2" s="36"/>
      <c r="C2" s="36"/>
      <c r="D2" s="36"/>
      <c r="E2" s="36"/>
      <c r="F2" s="36"/>
      <c r="G2" s="2"/>
      <c r="H2" s="2"/>
      <c r="I2" s="2"/>
    </row>
    <row r="3" spans="1:9" ht="31.5" customHeight="1">
      <c r="A3" s="37" t="s">
        <v>62</v>
      </c>
      <c r="B3" s="38"/>
      <c r="C3" s="38"/>
      <c r="D3" s="38"/>
      <c r="E3" s="38"/>
      <c r="F3" s="38"/>
      <c r="G3" s="3"/>
      <c r="H3" s="3"/>
    </row>
    <row r="4" spans="1:9">
      <c r="A4" s="4" t="s">
        <v>63</v>
      </c>
      <c r="B4" s="4" t="s">
        <v>4</v>
      </c>
      <c r="C4" s="5" t="s">
        <v>5</v>
      </c>
      <c r="D4" s="5" t="s">
        <v>6</v>
      </c>
      <c r="E4" s="5" t="s">
        <v>7</v>
      </c>
      <c r="F4" s="5" t="s">
        <v>8</v>
      </c>
    </row>
    <row r="5" spans="1:9" ht="76.5">
      <c r="A5" s="6" t="s">
        <v>64</v>
      </c>
      <c r="B5" s="11" t="s">
        <v>65</v>
      </c>
      <c r="C5" s="8">
        <v>12.08</v>
      </c>
      <c r="D5" s="9" t="s">
        <v>10</v>
      </c>
      <c r="E5" s="9">
        <v>125.34</v>
      </c>
      <c r="F5" s="8">
        <f>E5*C5</f>
        <v>1514.1072000000001</v>
      </c>
    </row>
    <row r="6" spans="1:9" ht="31.5">
      <c r="A6" s="10" t="s">
        <v>66</v>
      </c>
      <c r="B6" s="11" t="s">
        <v>67</v>
      </c>
      <c r="C6" s="12">
        <v>115.52</v>
      </c>
      <c r="D6" s="12" t="s">
        <v>13</v>
      </c>
      <c r="E6" s="12">
        <v>71.489999999999995</v>
      </c>
      <c r="F6" s="8">
        <f t="shared" ref="F6:F9" si="0">E6*C6</f>
        <v>8258.5247999999992</v>
      </c>
    </row>
    <row r="7" spans="1:9" ht="51">
      <c r="A7" s="10" t="s">
        <v>68</v>
      </c>
      <c r="B7" s="13" t="s">
        <v>69</v>
      </c>
      <c r="C7" s="12">
        <v>45.35</v>
      </c>
      <c r="D7" s="12" t="s">
        <v>13</v>
      </c>
      <c r="E7" s="12">
        <v>1119.4000000000001</v>
      </c>
      <c r="F7" s="8">
        <f t="shared" si="0"/>
        <v>50764.790000000008</v>
      </c>
    </row>
    <row r="8" spans="1:9">
      <c r="A8" s="10">
        <v>4</v>
      </c>
      <c r="B8" s="14" t="s">
        <v>31</v>
      </c>
      <c r="C8" s="12"/>
      <c r="D8" s="12"/>
      <c r="E8" s="12"/>
      <c r="F8" s="8"/>
    </row>
    <row r="9" spans="1:9" ht="15.75">
      <c r="A9" s="10" t="s">
        <v>32</v>
      </c>
      <c r="B9" s="11" t="s">
        <v>70</v>
      </c>
      <c r="C9" s="12">
        <v>0.19</v>
      </c>
      <c r="D9" s="12" t="s">
        <v>13</v>
      </c>
      <c r="E9" s="12">
        <v>788.13</v>
      </c>
      <c r="F9" s="8">
        <f t="shared" si="0"/>
        <v>149.74469999999999</v>
      </c>
    </row>
    <row r="10" spans="1:9" s="18" customFormat="1" ht="23.25" customHeight="1">
      <c r="A10" s="15"/>
      <c r="B10" s="16"/>
      <c r="C10" s="39"/>
      <c r="D10" s="39"/>
      <c r="E10" s="40"/>
      <c r="F10" s="17">
        <f>SUM(F5:F9)</f>
        <v>60687.166700000009</v>
      </c>
    </row>
    <row r="11" spans="1:9" s="18" customFormat="1" ht="23.25" customHeight="1">
      <c r="A11" s="19"/>
      <c r="B11" s="20"/>
      <c r="C11" s="21"/>
      <c r="D11" s="21"/>
      <c r="E11" s="21"/>
      <c r="F11" s="22"/>
    </row>
    <row r="12" spans="1:9" ht="62.25" customHeight="1">
      <c r="B12" s="41" t="s">
        <v>71</v>
      </c>
      <c r="C12" s="41"/>
      <c r="D12" s="41"/>
      <c r="E12" s="41"/>
      <c r="F12" s="41"/>
    </row>
    <row r="13" spans="1:9">
      <c r="E13" s="23"/>
    </row>
    <row r="16" spans="1:9" ht="15.75" customHeight="1"/>
  </sheetData>
  <mergeCells count="5">
    <mergeCell ref="A1:F1"/>
    <mergeCell ref="A2:F2"/>
    <mergeCell ref="A3:F3"/>
    <mergeCell ref="C10:E10"/>
    <mergeCell ref="B12: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0"/>
  <sheetViews>
    <sheetView topLeftCell="A10" workbookViewId="0">
      <selection activeCell="C30" sqref="C30"/>
    </sheetView>
  </sheetViews>
  <sheetFormatPr defaultRowHeight="15"/>
  <cols>
    <col min="1" max="1" width="9.28515625" customWidth="1"/>
    <col min="2" max="2" width="37.7109375" customWidth="1"/>
    <col min="3" max="3" width="9.85546875" customWidth="1"/>
    <col min="4" max="4" width="11.28515625" customWidth="1"/>
    <col min="5" max="5" width="9.7109375" customWidth="1"/>
    <col min="6" max="6" width="14.85546875" customWidth="1"/>
  </cols>
  <sheetData>
    <row r="1" spans="1:9" ht="21">
      <c r="A1" s="36" t="s">
        <v>0</v>
      </c>
      <c r="B1" s="36"/>
      <c r="C1" s="36"/>
      <c r="D1" s="36"/>
      <c r="E1" s="36"/>
      <c r="F1" s="36"/>
      <c r="G1" s="1"/>
      <c r="H1" s="1"/>
      <c r="I1" s="1"/>
    </row>
    <row r="2" spans="1:9" ht="18.75">
      <c r="A2" s="36" t="s">
        <v>1</v>
      </c>
      <c r="B2" s="36"/>
      <c r="C2" s="36"/>
      <c r="D2" s="36"/>
      <c r="E2" s="36"/>
      <c r="F2" s="36"/>
      <c r="G2" s="2"/>
      <c r="H2" s="2"/>
      <c r="I2" s="2"/>
    </row>
    <row r="3" spans="1:9" ht="21.75" customHeight="1">
      <c r="A3" s="37" t="s">
        <v>72</v>
      </c>
      <c r="B3" s="38"/>
      <c r="C3" s="38"/>
      <c r="D3" s="38"/>
      <c r="E3" s="38"/>
      <c r="F3" s="38"/>
      <c r="G3" s="3"/>
      <c r="H3" s="3"/>
    </row>
    <row r="4" spans="1:9">
      <c r="A4" s="4" t="s">
        <v>3</v>
      </c>
      <c r="B4" s="4" t="s">
        <v>4</v>
      </c>
      <c r="C4" s="5" t="s">
        <v>5</v>
      </c>
      <c r="D4" s="5" t="s">
        <v>6</v>
      </c>
      <c r="E4" s="5" t="s">
        <v>7</v>
      </c>
      <c r="F4" s="5" t="s">
        <v>8</v>
      </c>
    </row>
    <row r="5" spans="1:9" ht="25.5">
      <c r="A5" s="6">
        <v>1</v>
      </c>
      <c r="B5" s="7" t="s">
        <v>73</v>
      </c>
      <c r="C5" s="8">
        <v>5</v>
      </c>
      <c r="D5" s="9" t="s">
        <v>10</v>
      </c>
      <c r="E5" s="9">
        <v>243.77</v>
      </c>
      <c r="F5" s="8">
        <f>E5*C5</f>
        <v>1218.8500000000001</v>
      </c>
    </row>
    <row r="6" spans="1:9" ht="127.5">
      <c r="A6" s="10" t="s">
        <v>11</v>
      </c>
      <c r="B6" s="11" t="s">
        <v>12</v>
      </c>
      <c r="C6" s="12">
        <v>24.29</v>
      </c>
      <c r="D6" s="12" t="s">
        <v>13</v>
      </c>
      <c r="E6" s="12">
        <v>112.53</v>
      </c>
      <c r="F6" s="8">
        <f t="shared" ref="F6:F13" si="0">E6*C6</f>
        <v>2733.3537000000001</v>
      </c>
    </row>
    <row r="7" spans="1:9" ht="102">
      <c r="A7" s="10" t="s">
        <v>14</v>
      </c>
      <c r="B7" s="13" t="s">
        <v>15</v>
      </c>
      <c r="C7" s="12">
        <v>9.06</v>
      </c>
      <c r="D7" s="12" t="s">
        <v>13</v>
      </c>
      <c r="E7" s="12">
        <v>228.47</v>
      </c>
      <c r="F7" s="8">
        <f t="shared" si="0"/>
        <v>2069.9382000000001</v>
      </c>
    </row>
    <row r="8" spans="1:9" ht="127.5">
      <c r="A8" s="10" t="s">
        <v>74</v>
      </c>
      <c r="B8" s="11" t="s">
        <v>19</v>
      </c>
      <c r="C8" s="12">
        <v>0.37</v>
      </c>
      <c r="D8" s="12" t="s">
        <v>13</v>
      </c>
      <c r="E8" s="12">
        <v>5913.66</v>
      </c>
      <c r="F8" s="8">
        <f>E8*C8</f>
        <v>2188.0542</v>
      </c>
    </row>
    <row r="9" spans="1:9" ht="63.75">
      <c r="A9" s="12" t="s">
        <v>75</v>
      </c>
      <c r="B9" s="11" t="s">
        <v>76</v>
      </c>
      <c r="C9" s="28">
        <v>118.96</v>
      </c>
      <c r="D9" s="28" t="s">
        <v>24</v>
      </c>
      <c r="E9" s="28">
        <v>825</v>
      </c>
      <c r="F9" s="29">
        <f>E9*C9</f>
        <v>98142</v>
      </c>
    </row>
    <row r="10" spans="1:9">
      <c r="A10" s="10">
        <v>6</v>
      </c>
      <c r="B10" s="14" t="s">
        <v>31</v>
      </c>
      <c r="C10" s="12"/>
      <c r="D10" s="12"/>
      <c r="E10" s="12"/>
      <c r="F10" s="8"/>
    </row>
    <row r="11" spans="1:9" ht="15.75">
      <c r="A11" s="10" t="s">
        <v>34</v>
      </c>
      <c r="B11" s="11" t="s">
        <v>77</v>
      </c>
      <c r="C11" s="12">
        <v>9.06</v>
      </c>
      <c r="D11" s="12" t="s">
        <v>13</v>
      </c>
      <c r="E11" s="12">
        <v>364.32</v>
      </c>
      <c r="F11" s="8">
        <f t="shared" si="0"/>
        <v>3300.7392</v>
      </c>
    </row>
    <row r="12" spans="1:9" ht="17.25" customHeight="1">
      <c r="A12" s="10" t="s">
        <v>38</v>
      </c>
      <c r="B12" s="11" t="s">
        <v>78</v>
      </c>
      <c r="C12" s="12">
        <v>0.33300000000000002</v>
      </c>
      <c r="D12" s="12" t="s">
        <v>13</v>
      </c>
      <c r="E12" s="12">
        <v>482.26</v>
      </c>
      <c r="F12" s="8">
        <f t="shared" si="0"/>
        <v>160.59258</v>
      </c>
    </row>
    <row r="13" spans="1:9" ht="17.25" customHeight="1">
      <c r="A13" s="10" t="s">
        <v>40</v>
      </c>
      <c r="B13" s="11" t="s">
        <v>41</v>
      </c>
      <c r="C13" s="12">
        <v>24.29</v>
      </c>
      <c r="D13" s="12" t="s">
        <v>13</v>
      </c>
      <c r="E13" s="12">
        <v>167.7</v>
      </c>
      <c r="F13" s="8">
        <f t="shared" si="0"/>
        <v>4073.4329999999995</v>
      </c>
    </row>
    <row r="14" spans="1:9" s="18" customFormat="1" ht="23.25" customHeight="1">
      <c r="A14" s="15"/>
      <c r="B14" s="16"/>
      <c r="C14" s="39"/>
      <c r="D14" s="39"/>
      <c r="E14" s="40"/>
      <c r="F14" s="17">
        <f>SUM(F5:F13)</f>
        <v>113886.96088</v>
      </c>
    </row>
    <row r="15" spans="1:9" s="18" customFormat="1" ht="23.25" customHeight="1">
      <c r="A15" s="19"/>
      <c r="B15" s="20"/>
      <c r="C15" s="21"/>
      <c r="D15" s="21"/>
      <c r="E15" s="21"/>
      <c r="F15" s="22"/>
    </row>
    <row r="16" spans="1:9" ht="62.25" customHeight="1">
      <c r="B16" s="41" t="s">
        <v>71</v>
      </c>
      <c r="C16" s="41"/>
      <c r="D16" s="41"/>
      <c r="E16" s="41"/>
      <c r="F16" s="41"/>
    </row>
    <row r="17" spans="5:5">
      <c r="E17" s="23"/>
    </row>
    <row r="20" spans="5:5" ht="15.75" customHeight="1"/>
  </sheetData>
  <mergeCells count="5">
    <mergeCell ref="A1:F1"/>
    <mergeCell ref="A2:F2"/>
    <mergeCell ref="A3:F3"/>
    <mergeCell ref="C14:E14"/>
    <mergeCell ref="B16:F1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30"/>
  <sheetViews>
    <sheetView topLeftCell="A16" workbookViewId="0">
      <selection activeCell="F18" sqref="F18"/>
    </sheetView>
  </sheetViews>
  <sheetFormatPr defaultRowHeight="15"/>
  <cols>
    <col min="1" max="1" width="7.710937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47" t="s">
        <v>0</v>
      </c>
      <c r="B1" s="47"/>
      <c r="C1" s="47"/>
      <c r="D1" s="47"/>
      <c r="E1" s="47"/>
      <c r="F1" s="47"/>
      <c r="G1" s="47"/>
      <c r="H1" s="47"/>
      <c r="I1" s="47"/>
      <c r="J1" s="1"/>
      <c r="K1" s="1"/>
      <c r="L1" s="1"/>
    </row>
    <row r="2" spans="1:12" ht="18.75">
      <c r="A2" s="36" t="s">
        <v>1</v>
      </c>
      <c r="B2" s="36"/>
      <c r="C2" s="36"/>
      <c r="D2" s="36"/>
      <c r="E2" s="36"/>
      <c r="F2" s="36"/>
      <c r="G2" s="36"/>
      <c r="H2" s="36"/>
      <c r="I2" s="36"/>
      <c r="J2" s="2"/>
      <c r="K2" s="2"/>
      <c r="L2" s="2"/>
    </row>
    <row r="3" spans="1:12" ht="37.5" customHeight="1">
      <c r="A3" s="48" t="s">
        <v>102</v>
      </c>
      <c r="B3" s="49"/>
      <c r="C3" s="49"/>
      <c r="D3" s="49"/>
      <c r="E3" s="49"/>
      <c r="F3" s="49"/>
      <c r="G3" s="49"/>
      <c r="H3" s="49"/>
      <c r="I3" s="49"/>
      <c r="J3" s="3"/>
      <c r="K3" s="3"/>
    </row>
    <row r="4" spans="1:12">
      <c r="A4" s="4" t="s">
        <v>3</v>
      </c>
      <c r="B4" s="4" t="s">
        <v>4</v>
      </c>
      <c r="C4" s="4">
        <v>1</v>
      </c>
      <c r="D4" s="4">
        <v>2</v>
      </c>
      <c r="E4" s="4">
        <v>3</v>
      </c>
      <c r="F4" s="5" t="s">
        <v>79</v>
      </c>
      <c r="G4" s="5" t="s">
        <v>6</v>
      </c>
      <c r="H4" s="5" t="s">
        <v>7</v>
      </c>
      <c r="I4" s="5" t="s">
        <v>8</v>
      </c>
    </row>
    <row r="5" spans="1:12" ht="38.25">
      <c r="A5" s="6">
        <v>1</v>
      </c>
      <c r="B5" s="7" t="s">
        <v>80</v>
      </c>
      <c r="C5" s="9">
        <v>5</v>
      </c>
      <c r="D5" s="9">
        <v>5</v>
      </c>
      <c r="E5" s="9">
        <v>5</v>
      </c>
      <c r="F5" s="8">
        <v>1</v>
      </c>
      <c r="G5" s="9" t="s">
        <v>10</v>
      </c>
      <c r="H5" s="9">
        <v>243.77</v>
      </c>
      <c r="I5" s="8">
        <f>H5*F5</f>
        <v>243.77</v>
      </c>
    </row>
    <row r="6" spans="1:12" ht="38.25">
      <c r="A6" s="10" t="s">
        <v>81</v>
      </c>
      <c r="B6" s="11" t="s">
        <v>82</v>
      </c>
      <c r="C6" s="12"/>
      <c r="D6" s="12"/>
      <c r="E6" s="12"/>
      <c r="F6" s="8">
        <v>3.82</v>
      </c>
      <c r="G6" s="12" t="s">
        <v>13</v>
      </c>
      <c r="H6" s="9">
        <v>364.24</v>
      </c>
      <c r="I6" s="8">
        <f>H6*F6</f>
        <v>1391.3968</v>
      </c>
    </row>
    <row r="7" spans="1:12" ht="63.75">
      <c r="A7" s="10" t="s">
        <v>83</v>
      </c>
      <c r="B7" s="11" t="s">
        <v>84</v>
      </c>
      <c r="C7" s="12">
        <v>0.71</v>
      </c>
      <c r="D7" s="12">
        <v>3.79</v>
      </c>
      <c r="E7" s="12"/>
      <c r="F7" s="8">
        <v>1.06</v>
      </c>
      <c r="G7" s="12" t="s">
        <v>13</v>
      </c>
      <c r="H7" s="9">
        <v>642.78</v>
      </c>
      <c r="I7" s="8">
        <f t="shared" ref="I7:I21" si="0">H7*F7</f>
        <v>681.34680000000003</v>
      </c>
    </row>
    <row r="8" spans="1:12" ht="38.25">
      <c r="A8" s="10" t="s">
        <v>85</v>
      </c>
      <c r="B8" s="11" t="s">
        <v>86</v>
      </c>
      <c r="C8" s="26"/>
      <c r="D8" s="26"/>
      <c r="E8" s="26"/>
      <c r="F8" s="8">
        <v>2.12</v>
      </c>
      <c r="G8" s="8" t="s">
        <v>13</v>
      </c>
      <c r="H8" s="8">
        <v>1340.2</v>
      </c>
      <c r="I8" s="8">
        <f t="shared" si="0"/>
        <v>2841.2240000000002</v>
      </c>
    </row>
    <row r="9" spans="1:12" ht="127.5">
      <c r="A9" s="10" t="s">
        <v>87</v>
      </c>
      <c r="B9" s="11" t="s">
        <v>12</v>
      </c>
      <c r="C9" s="12">
        <v>76.05</v>
      </c>
      <c r="D9" s="12">
        <v>76.58</v>
      </c>
      <c r="E9" s="12">
        <v>42.49</v>
      </c>
      <c r="F9" s="8">
        <v>6.92</v>
      </c>
      <c r="G9" s="12" t="s">
        <v>13</v>
      </c>
      <c r="H9" s="12">
        <v>112.53</v>
      </c>
      <c r="I9" s="8">
        <f t="shared" si="0"/>
        <v>778.70759999999996</v>
      </c>
    </row>
    <row r="10" spans="1:12" ht="102">
      <c r="A10" s="10" t="s">
        <v>88</v>
      </c>
      <c r="B10" s="13" t="s">
        <v>15</v>
      </c>
      <c r="C10" s="12">
        <v>22.66</v>
      </c>
      <c r="D10" s="12">
        <v>26.34</v>
      </c>
      <c r="E10" s="12">
        <v>3.55</v>
      </c>
      <c r="F10" s="8">
        <v>3.08</v>
      </c>
      <c r="G10" s="12" t="s">
        <v>13</v>
      </c>
      <c r="H10" s="12">
        <v>228.47</v>
      </c>
      <c r="I10" s="8">
        <f t="shared" si="0"/>
        <v>703.68759999999997</v>
      </c>
    </row>
    <row r="11" spans="1:12" ht="76.5">
      <c r="A11" s="10" t="s">
        <v>89</v>
      </c>
      <c r="B11" s="11" t="s">
        <v>17</v>
      </c>
      <c r="C11" s="12">
        <v>38.07</v>
      </c>
      <c r="D11" s="12">
        <v>42.35</v>
      </c>
      <c r="E11" s="12">
        <v>5.95</v>
      </c>
      <c r="F11" s="8">
        <v>1.78</v>
      </c>
      <c r="G11" s="12" t="s">
        <v>13</v>
      </c>
      <c r="H11" s="12">
        <v>1191.77</v>
      </c>
      <c r="I11" s="8">
        <f t="shared" si="0"/>
        <v>2121.3506000000002</v>
      </c>
    </row>
    <row r="12" spans="1:12" ht="127.5">
      <c r="A12" s="10" t="s">
        <v>90</v>
      </c>
      <c r="B12" s="11" t="s">
        <v>91</v>
      </c>
      <c r="C12" s="12">
        <v>6.8</v>
      </c>
      <c r="D12" s="12"/>
      <c r="E12" s="12">
        <v>37.17</v>
      </c>
      <c r="F12" s="8">
        <f>3.69+4.38</f>
        <v>8.07</v>
      </c>
      <c r="G12" s="12" t="s">
        <v>13</v>
      </c>
      <c r="H12" s="12">
        <v>6543.32</v>
      </c>
      <c r="I12" s="8">
        <f t="shared" si="0"/>
        <v>52804.592400000001</v>
      </c>
    </row>
    <row r="13" spans="1:12" ht="114.75">
      <c r="A13" s="10" t="s">
        <v>92</v>
      </c>
      <c r="B13" s="11" t="s">
        <v>26</v>
      </c>
      <c r="C13" s="12">
        <v>5.63</v>
      </c>
      <c r="D13" s="12"/>
      <c r="E13" s="12"/>
      <c r="F13" s="8">
        <v>1.77</v>
      </c>
      <c r="G13" s="12" t="s">
        <v>13</v>
      </c>
      <c r="H13" s="12">
        <v>6219.21</v>
      </c>
      <c r="I13" s="8">
        <f t="shared" si="0"/>
        <v>11008.001700000001</v>
      </c>
    </row>
    <row r="14" spans="1:12" ht="102">
      <c r="A14" s="10" t="s">
        <v>93</v>
      </c>
      <c r="B14" s="11" t="s">
        <v>29</v>
      </c>
      <c r="C14" s="12">
        <v>0.69599999999999995</v>
      </c>
      <c r="D14" s="12">
        <v>1.39</v>
      </c>
      <c r="E14" s="12"/>
      <c r="F14" s="8">
        <v>0.67500000000000004</v>
      </c>
      <c r="G14" s="12" t="s">
        <v>30</v>
      </c>
      <c r="H14" s="12">
        <v>53433.91</v>
      </c>
      <c r="I14" s="8">
        <f t="shared" si="0"/>
        <v>36067.889250000007</v>
      </c>
    </row>
    <row r="15" spans="1:12" ht="76.5">
      <c r="A15" s="10" t="s">
        <v>94</v>
      </c>
      <c r="B15" s="11" t="s">
        <v>95</v>
      </c>
      <c r="C15" s="12"/>
      <c r="D15" s="12"/>
      <c r="E15" s="12"/>
      <c r="F15" s="8">
        <v>23.31</v>
      </c>
      <c r="G15" s="12" t="s">
        <v>96</v>
      </c>
      <c r="H15" s="12">
        <v>57.69</v>
      </c>
      <c r="I15" s="8">
        <f t="shared" si="0"/>
        <v>1344.7538999999999</v>
      </c>
    </row>
    <row r="16" spans="1:12" ht="89.25">
      <c r="A16" s="10" t="s">
        <v>97</v>
      </c>
      <c r="B16" s="11" t="s">
        <v>98</v>
      </c>
      <c r="C16" s="12"/>
      <c r="D16" s="12"/>
      <c r="E16" s="12"/>
      <c r="F16" s="8">
        <v>1.39</v>
      </c>
      <c r="G16" s="12" t="s">
        <v>24</v>
      </c>
      <c r="H16" s="12">
        <v>53.22</v>
      </c>
      <c r="I16" s="8">
        <f t="shared" si="0"/>
        <v>73.975799999999992</v>
      </c>
    </row>
    <row r="17" spans="1:14">
      <c r="A17" s="10">
        <v>13</v>
      </c>
      <c r="B17" s="14" t="s">
        <v>31</v>
      </c>
      <c r="C17" s="30"/>
      <c r="D17" s="30"/>
      <c r="E17" s="30"/>
      <c r="F17" s="8"/>
      <c r="G17" s="12"/>
      <c r="H17" s="12"/>
      <c r="I17" s="8"/>
    </row>
    <row r="18" spans="1:14" ht="15.75">
      <c r="A18" s="10" t="s">
        <v>32</v>
      </c>
      <c r="B18" s="11" t="s">
        <v>99</v>
      </c>
      <c r="C18" s="12">
        <v>22.66</v>
      </c>
      <c r="D18" s="12">
        <v>26.34</v>
      </c>
      <c r="E18" s="12">
        <v>3.55</v>
      </c>
      <c r="F18" s="8">
        <v>3.08</v>
      </c>
      <c r="G18" s="12" t="s">
        <v>13</v>
      </c>
      <c r="H18" s="12">
        <v>377.8</v>
      </c>
      <c r="I18" s="8">
        <f t="shared" si="0"/>
        <v>1163.624</v>
      </c>
    </row>
    <row r="19" spans="1:14" ht="15.75">
      <c r="A19" s="10" t="s">
        <v>34</v>
      </c>
      <c r="B19" s="11" t="s">
        <v>100</v>
      </c>
      <c r="C19" s="12">
        <v>6.9145000000000003</v>
      </c>
      <c r="D19" s="12">
        <v>73.73</v>
      </c>
      <c r="E19" s="12">
        <v>20.14</v>
      </c>
      <c r="F19" s="8">
        <v>4.2300000000000004</v>
      </c>
      <c r="G19" s="12" t="s">
        <v>13</v>
      </c>
      <c r="H19" s="12">
        <v>788.13</v>
      </c>
      <c r="I19" s="8">
        <f t="shared" si="0"/>
        <v>3333.7899000000002</v>
      </c>
    </row>
    <row r="20" spans="1:14" ht="17.25" customHeight="1">
      <c r="A20" s="10" t="s">
        <v>36</v>
      </c>
      <c r="B20" s="11" t="s">
        <v>101</v>
      </c>
      <c r="C20" s="12">
        <v>7.9089999999999998</v>
      </c>
      <c r="D20" s="12">
        <v>147.44999999999999</v>
      </c>
      <c r="E20" s="12">
        <v>9.08</v>
      </c>
      <c r="F20" s="8">
        <v>8.4600000000000009</v>
      </c>
      <c r="G20" s="12" t="s">
        <v>13</v>
      </c>
      <c r="H20" s="12">
        <v>482.26</v>
      </c>
      <c r="I20" s="8">
        <f t="shared" si="0"/>
        <v>4079.9196000000002</v>
      </c>
    </row>
    <row r="21" spans="1:14" ht="17.25" customHeight="1">
      <c r="A21" s="10" t="s">
        <v>38</v>
      </c>
      <c r="B21" s="11" t="s">
        <v>41</v>
      </c>
      <c r="C21" s="12">
        <v>76.05</v>
      </c>
      <c r="D21" s="12">
        <v>80.37</v>
      </c>
      <c r="E21" s="12">
        <v>42.49</v>
      </c>
      <c r="F21" s="8">
        <v>11.8</v>
      </c>
      <c r="G21" s="12" t="s">
        <v>13</v>
      </c>
      <c r="H21" s="12">
        <v>167.7</v>
      </c>
      <c r="I21" s="8">
        <f t="shared" si="0"/>
        <v>1978.86</v>
      </c>
    </row>
    <row r="22" spans="1:14" s="18" customFormat="1" ht="30" customHeight="1">
      <c r="A22" s="15"/>
      <c r="B22" s="16"/>
      <c r="C22" s="31"/>
      <c r="D22" s="31"/>
      <c r="E22" s="31"/>
      <c r="F22" s="39"/>
      <c r="G22" s="39"/>
      <c r="H22" s="40"/>
      <c r="I22" s="17">
        <f>SUM(I5:I21)</f>
        <v>120616.88995000001</v>
      </c>
    </row>
    <row r="23" spans="1:14">
      <c r="A23" s="50"/>
      <c r="B23" s="50"/>
      <c r="C23" s="50"/>
      <c r="D23" s="50"/>
      <c r="E23" s="50"/>
      <c r="F23" s="50"/>
      <c r="G23" s="50"/>
      <c r="H23" s="50"/>
      <c r="I23" s="50"/>
      <c r="J23" s="32"/>
      <c r="K23" s="32"/>
      <c r="L23" s="32"/>
      <c r="M23" s="32"/>
      <c r="N23" s="32"/>
    </row>
    <row r="24" spans="1:14">
      <c r="A24" s="33"/>
      <c r="B24" s="33"/>
      <c r="C24" s="33"/>
      <c r="D24" s="33"/>
      <c r="E24" s="33"/>
      <c r="F24" s="33"/>
      <c r="G24" s="33"/>
      <c r="H24" s="33"/>
      <c r="I24" s="33"/>
      <c r="J24" s="32"/>
      <c r="K24" s="32"/>
      <c r="L24" s="32"/>
      <c r="M24" s="32"/>
      <c r="N24" s="32"/>
    </row>
    <row r="25" spans="1:14">
      <c r="A25" s="33"/>
      <c r="B25" s="33"/>
      <c r="C25" s="33"/>
      <c r="D25" s="33"/>
      <c r="E25" s="33"/>
      <c r="F25" s="33"/>
      <c r="G25" s="33"/>
      <c r="H25" s="33"/>
      <c r="I25" s="33"/>
      <c r="J25" s="32"/>
      <c r="K25" s="32"/>
      <c r="L25" s="32"/>
      <c r="M25" s="32"/>
      <c r="N25" s="32"/>
    </row>
    <row r="26" spans="1:14" ht="62.25" customHeight="1">
      <c r="B26" s="41" t="s">
        <v>42</v>
      </c>
      <c r="C26" s="41"/>
      <c r="D26" s="41"/>
      <c r="E26" s="41"/>
      <c r="F26" s="41"/>
      <c r="G26" s="41"/>
      <c r="H26" s="41"/>
      <c r="I26" s="41"/>
    </row>
    <row r="27" spans="1:14">
      <c r="H27" s="23"/>
    </row>
    <row r="30" spans="1:14" ht="15.75" customHeight="1"/>
  </sheetData>
  <mergeCells count="6">
    <mergeCell ref="B26:I26"/>
    <mergeCell ref="A1:I1"/>
    <mergeCell ref="A2:I2"/>
    <mergeCell ref="A3:I3"/>
    <mergeCell ref="F22:H22"/>
    <mergeCell ref="A23:I2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6"/>
  <sheetViews>
    <sheetView topLeftCell="A16" workbookViewId="0">
      <selection activeCell="D6" sqref="D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36" t="s">
        <v>0</v>
      </c>
      <c r="B1" s="36"/>
      <c r="C1" s="36"/>
      <c r="D1" s="36"/>
      <c r="E1" s="36"/>
      <c r="F1" s="36"/>
      <c r="G1" s="1"/>
      <c r="H1" s="1"/>
      <c r="I1" s="1"/>
    </row>
    <row r="2" spans="1:9" ht="18.75">
      <c r="A2" s="36" t="s">
        <v>1</v>
      </c>
      <c r="B2" s="36"/>
      <c r="C2" s="36"/>
      <c r="D2" s="36"/>
      <c r="E2" s="36"/>
      <c r="F2" s="36"/>
      <c r="G2" s="2"/>
      <c r="H2" s="2"/>
      <c r="I2" s="2"/>
    </row>
    <row r="3" spans="1:9" ht="33.75" customHeight="1">
      <c r="A3" s="37" t="s">
        <v>2</v>
      </c>
      <c r="B3" s="38"/>
      <c r="C3" s="38"/>
      <c r="D3" s="38"/>
      <c r="E3" s="38"/>
      <c r="F3" s="38"/>
      <c r="G3" s="3"/>
      <c r="H3" s="3"/>
    </row>
    <row r="4" spans="1:9">
      <c r="A4" s="4" t="s">
        <v>3</v>
      </c>
      <c r="B4" s="4" t="s">
        <v>4</v>
      </c>
      <c r="C4" s="5" t="s">
        <v>5</v>
      </c>
      <c r="D4" s="5" t="s">
        <v>6</v>
      </c>
      <c r="E4" s="5" t="s">
        <v>7</v>
      </c>
      <c r="F4" s="5" t="s">
        <v>8</v>
      </c>
    </row>
    <row r="5" spans="1:9" ht="25.5">
      <c r="A5" s="6">
        <v>1</v>
      </c>
      <c r="B5" s="7" t="s">
        <v>9</v>
      </c>
      <c r="C5" s="8">
        <v>5</v>
      </c>
      <c r="D5" s="9" t="s">
        <v>10</v>
      </c>
      <c r="E5" s="9">
        <v>243.77</v>
      </c>
      <c r="F5" s="8">
        <f>E5*C5</f>
        <v>1218.8500000000001</v>
      </c>
    </row>
    <row r="6" spans="1:9" ht="127.5">
      <c r="A6" s="10" t="s">
        <v>11</v>
      </c>
      <c r="B6" s="11" t="s">
        <v>12</v>
      </c>
      <c r="C6" s="12">
        <v>20.82</v>
      </c>
      <c r="D6" s="12" t="s">
        <v>13</v>
      </c>
      <c r="E6" s="12">
        <v>112.53</v>
      </c>
      <c r="F6" s="8">
        <f t="shared" ref="F6:F19" si="0">E6*C6</f>
        <v>2342.8746000000001</v>
      </c>
    </row>
    <row r="7" spans="1:9" ht="102">
      <c r="A7" s="10" t="s">
        <v>14</v>
      </c>
      <c r="B7" s="13" t="s">
        <v>15</v>
      </c>
      <c r="C7" s="12">
        <v>2.06</v>
      </c>
      <c r="D7" s="12" t="s">
        <v>13</v>
      </c>
      <c r="E7" s="12">
        <v>228.47</v>
      </c>
      <c r="F7" s="8">
        <f t="shared" si="0"/>
        <v>470.64820000000003</v>
      </c>
    </row>
    <row r="8" spans="1:9" ht="76.5">
      <c r="A8" s="10" t="s">
        <v>16</v>
      </c>
      <c r="B8" s="11" t="s">
        <v>17</v>
      </c>
      <c r="C8" s="12">
        <v>3.45</v>
      </c>
      <c r="D8" s="12" t="s">
        <v>13</v>
      </c>
      <c r="E8" s="12">
        <v>1191.77</v>
      </c>
      <c r="F8" s="8">
        <f t="shared" si="0"/>
        <v>4111.6064999999999</v>
      </c>
    </row>
    <row r="9" spans="1:9" ht="114" customHeight="1">
      <c r="A9" s="10" t="s">
        <v>18</v>
      </c>
      <c r="B9" s="11" t="s">
        <v>19</v>
      </c>
      <c r="C9" s="12">
        <v>3.9</v>
      </c>
      <c r="D9" s="12" t="s">
        <v>13</v>
      </c>
      <c r="E9" s="12">
        <v>5913.66</v>
      </c>
      <c r="F9" s="8">
        <f t="shared" si="0"/>
        <v>23063.273999999998</v>
      </c>
    </row>
    <row r="10" spans="1:9" ht="114" customHeight="1">
      <c r="A10" s="10" t="s">
        <v>20</v>
      </c>
      <c r="B10" s="11" t="s">
        <v>21</v>
      </c>
      <c r="C10" s="12">
        <v>9.52</v>
      </c>
      <c r="D10" s="12" t="s">
        <v>13</v>
      </c>
      <c r="E10" s="12">
        <v>2788.17</v>
      </c>
      <c r="F10" s="8">
        <f t="shared" si="0"/>
        <v>26543.378399999998</v>
      </c>
    </row>
    <row r="11" spans="1:9" ht="78" customHeight="1">
      <c r="A11" s="10" t="s">
        <v>22</v>
      </c>
      <c r="B11" s="11" t="s">
        <v>23</v>
      </c>
      <c r="C11" s="12">
        <v>57.5</v>
      </c>
      <c r="D11" s="12" t="s">
        <v>24</v>
      </c>
      <c r="E11" s="12">
        <v>259.29000000000002</v>
      </c>
      <c r="F11" s="8">
        <f t="shared" si="0"/>
        <v>14909.175000000001</v>
      </c>
    </row>
    <row r="12" spans="1:9" ht="78" customHeight="1">
      <c r="A12" s="10" t="s">
        <v>25</v>
      </c>
      <c r="B12" s="11" t="s">
        <v>26</v>
      </c>
      <c r="C12" s="12">
        <v>1.52</v>
      </c>
      <c r="D12" s="12" t="s">
        <v>27</v>
      </c>
      <c r="E12" s="12">
        <v>6219.21</v>
      </c>
      <c r="F12" s="8">
        <f t="shared" si="0"/>
        <v>9453.1992000000009</v>
      </c>
    </row>
    <row r="13" spans="1:9" ht="114" customHeight="1">
      <c r="A13" s="10" t="s">
        <v>28</v>
      </c>
      <c r="B13" s="11" t="s">
        <v>29</v>
      </c>
      <c r="C13" s="12">
        <v>0.19</v>
      </c>
      <c r="D13" s="12" t="s">
        <v>30</v>
      </c>
      <c r="E13" s="12">
        <v>53433.91</v>
      </c>
      <c r="F13" s="8">
        <f t="shared" si="0"/>
        <v>10152.4429</v>
      </c>
    </row>
    <row r="14" spans="1:9">
      <c r="A14" s="10">
        <v>10</v>
      </c>
      <c r="B14" s="14" t="s">
        <v>31</v>
      </c>
      <c r="C14" s="12"/>
      <c r="D14" s="12"/>
      <c r="E14" s="12"/>
      <c r="F14" s="8"/>
    </row>
    <row r="15" spans="1:9" ht="15.75">
      <c r="A15" s="10" t="s">
        <v>32</v>
      </c>
      <c r="B15" s="11" t="s">
        <v>33</v>
      </c>
      <c r="C15" s="12">
        <v>7.14</v>
      </c>
      <c r="D15" s="12" t="s">
        <v>13</v>
      </c>
      <c r="E15" s="12">
        <v>710.13</v>
      </c>
      <c r="F15" s="8">
        <f t="shared" si="0"/>
        <v>5070.3281999999999</v>
      </c>
    </row>
    <row r="16" spans="1:9" ht="15.75">
      <c r="A16" s="10" t="s">
        <v>34</v>
      </c>
      <c r="B16" s="11" t="s">
        <v>35</v>
      </c>
      <c r="C16" s="12">
        <v>2.06</v>
      </c>
      <c r="D16" s="12" t="s">
        <v>13</v>
      </c>
      <c r="E16" s="12">
        <v>431.75</v>
      </c>
      <c r="F16" s="8">
        <f t="shared" si="0"/>
        <v>889.40499999999997</v>
      </c>
    </row>
    <row r="17" spans="1:6" ht="15.75">
      <c r="A17" s="10" t="s">
        <v>36</v>
      </c>
      <c r="B17" s="11" t="s">
        <v>37</v>
      </c>
      <c r="C17" s="12">
        <v>13</v>
      </c>
      <c r="D17" s="12" t="s">
        <v>13</v>
      </c>
      <c r="E17" s="12">
        <v>664.32</v>
      </c>
      <c r="F17" s="8">
        <f t="shared" si="0"/>
        <v>8636.16</v>
      </c>
    </row>
    <row r="18" spans="1:6" ht="17.25" customHeight="1">
      <c r="A18" s="10" t="s">
        <v>38</v>
      </c>
      <c r="B18" s="11" t="s">
        <v>39</v>
      </c>
      <c r="C18" s="12">
        <v>4.84</v>
      </c>
      <c r="D18" s="12" t="s">
        <v>13</v>
      </c>
      <c r="E18" s="12">
        <v>391.29</v>
      </c>
      <c r="F18" s="8">
        <f t="shared" si="0"/>
        <v>1893.8436000000002</v>
      </c>
    </row>
    <row r="19" spans="1:6" ht="17.25" customHeight="1">
      <c r="A19" s="10" t="s">
        <v>40</v>
      </c>
      <c r="B19" s="11" t="s">
        <v>41</v>
      </c>
      <c r="C19" s="12">
        <v>20.82</v>
      </c>
      <c r="D19" s="12" t="s">
        <v>13</v>
      </c>
      <c r="E19" s="12">
        <v>167.7</v>
      </c>
      <c r="F19" s="8">
        <f t="shared" si="0"/>
        <v>3491.5139999999997</v>
      </c>
    </row>
    <row r="20" spans="1:6" s="18" customFormat="1" ht="23.25" customHeight="1">
      <c r="A20" s="15"/>
      <c r="B20" s="16"/>
      <c r="C20" s="39"/>
      <c r="D20" s="39"/>
      <c r="E20" s="40"/>
      <c r="F20" s="17">
        <f>SUM(F5:F19)</f>
        <v>112246.69959999999</v>
      </c>
    </row>
    <row r="21" spans="1:6" s="18" customFormat="1" ht="23.25" customHeight="1">
      <c r="A21" s="19"/>
      <c r="B21" s="20"/>
      <c r="C21" s="21"/>
      <c r="D21" s="21"/>
      <c r="E21" s="21"/>
      <c r="F21" s="22"/>
    </row>
    <row r="22" spans="1:6" ht="62.25" customHeight="1">
      <c r="B22" s="41" t="s">
        <v>42</v>
      </c>
      <c r="C22" s="41"/>
      <c r="D22" s="41"/>
      <c r="E22" s="41"/>
      <c r="F22" s="41"/>
    </row>
    <row r="23" spans="1:6">
      <c r="E23" s="23"/>
    </row>
    <row r="26" spans="1:6" ht="15.75" customHeight="1"/>
  </sheetData>
  <mergeCells count="5">
    <mergeCell ref="A1:F1"/>
    <mergeCell ref="A2:F2"/>
    <mergeCell ref="A3:F3"/>
    <mergeCell ref="C20:E20"/>
    <mergeCell ref="B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21"/>
  <sheetViews>
    <sheetView topLeftCell="A10" workbookViewId="0">
      <selection activeCell="I15" sqref="I15"/>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36" t="s">
        <v>0</v>
      </c>
      <c r="B1" s="36"/>
      <c r="C1" s="36"/>
      <c r="D1" s="36"/>
      <c r="E1" s="36"/>
      <c r="F1" s="36"/>
      <c r="G1" s="36"/>
      <c r="H1" s="36"/>
      <c r="I1" s="36"/>
      <c r="J1" s="1"/>
      <c r="K1" s="1"/>
      <c r="L1" s="1"/>
    </row>
    <row r="2" spans="1:12" ht="18.75">
      <c r="A2" s="36" t="s">
        <v>1</v>
      </c>
      <c r="B2" s="36"/>
      <c r="C2" s="36"/>
      <c r="D2" s="36"/>
      <c r="E2" s="36"/>
      <c r="F2" s="36"/>
      <c r="G2" s="36"/>
      <c r="H2" s="36"/>
      <c r="I2" s="36"/>
      <c r="J2" s="2"/>
      <c r="K2" s="2"/>
      <c r="L2" s="2"/>
    </row>
    <row r="3" spans="1:12" ht="29.25" customHeight="1">
      <c r="A3" s="37" t="s">
        <v>43</v>
      </c>
      <c r="B3" s="38"/>
      <c r="C3" s="38"/>
      <c r="D3" s="38"/>
      <c r="E3" s="38"/>
      <c r="F3" s="38"/>
      <c r="G3" s="38"/>
      <c r="H3" s="38"/>
      <c r="I3" s="38"/>
      <c r="J3" s="3"/>
      <c r="K3" s="3"/>
    </row>
    <row r="4" spans="1:12">
      <c r="A4" s="4" t="s">
        <v>3</v>
      </c>
      <c r="B4" s="4" t="s">
        <v>4</v>
      </c>
      <c r="C4" s="5" t="s">
        <v>5</v>
      </c>
      <c r="D4" s="5"/>
      <c r="E4" s="5"/>
      <c r="F4" s="5" t="s">
        <v>5</v>
      </c>
      <c r="G4" s="5" t="s">
        <v>6</v>
      </c>
      <c r="H4" s="5" t="s">
        <v>7</v>
      </c>
      <c r="I4" s="5" t="s">
        <v>8</v>
      </c>
    </row>
    <row r="5" spans="1:12" ht="127.5">
      <c r="A5" s="12" t="s">
        <v>44</v>
      </c>
      <c r="B5" s="12" t="s">
        <v>12</v>
      </c>
      <c r="C5" s="12">
        <v>8.49</v>
      </c>
      <c r="D5" s="12">
        <v>50</v>
      </c>
      <c r="E5" s="12">
        <v>90</v>
      </c>
      <c r="F5" s="12">
        <v>14.65</v>
      </c>
      <c r="G5" s="12" t="s">
        <v>13</v>
      </c>
      <c r="H5" s="12">
        <v>112.53</v>
      </c>
      <c r="I5" s="12">
        <f t="shared" ref="I5:I14" si="0">H5*F5</f>
        <v>1648.5645</v>
      </c>
    </row>
    <row r="6" spans="1:12" ht="102">
      <c r="A6" s="10" t="s">
        <v>45</v>
      </c>
      <c r="B6" s="13" t="s">
        <v>15</v>
      </c>
      <c r="C6" s="12">
        <v>4.25</v>
      </c>
      <c r="D6" s="12">
        <v>50</v>
      </c>
      <c r="E6" s="12">
        <v>90</v>
      </c>
      <c r="F6" s="12">
        <v>4.88</v>
      </c>
      <c r="G6" s="12" t="s">
        <v>13</v>
      </c>
      <c r="H6" s="12">
        <v>228.47</v>
      </c>
      <c r="I6" s="12">
        <f t="shared" si="0"/>
        <v>1114.9336000000001</v>
      </c>
    </row>
    <row r="7" spans="1:12" ht="76.5">
      <c r="A7" s="10" t="s">
        <v>46</v>
      </c>
      <c r="B7" s="11" t="s">
        <v>17</v>
      </c>
      <c r="C7" s="12">
        <v>7.08</v>
      </c>
      <c r="D7" s="12">
        <v>50</v>
      </c>
      <c r="E7" s="12">
        <v>90</v>
      </c>
      <c r="F7" s="12">
        <v>8.2100000000000009</v>
      </c>
      <c r="G7" s="12" t="s">
        <v>13</v>
      </c>
      <c r="H7" s="12">
        <v>1191.77</v>
      </c>
      <c r="I7" s="12">
        <f t="shared" si="0"/>
        <v>9784.431700000001</v>
      </c>
    </row>
    <row r="8" spans="1:12" ht="127.5">
      <c r="A8" s="10" t="s">
        <v>47</v>
      </c>
      <c r="B8" s="11" t="s">
        <v>19</v>
      </c>
      <c r="C8" s="12">
        <v>8.5</v>
      </c>
      <c r="D8" s="12">
        <v>50</v>
      </c>
      <c r="E8" s="12">
        <v>90</v>
      </c>
      <c r="F8" s="12">
        <v>9.77</v>
      </c>
      <c r="G8" s="12" t="s">
        <v>13</v>
      </c>
      <c r="H8" s="12">
        <v>5913.66</v>
      </c>
      <c r="I8" s="12">
        <f t="shared" si="0"/>
        <v>57776.458199999994</v>
      </c>
    </row>
    <row r="9" spans="1:12">
      <c r="A9" s="10">
        <v>5</v>
      </c>
      <c r="B9" s="14" t="s">
        <v>31</v>
      </c>
      <c r="C9" s="12"/>
      <c r="D9" s="12">
        <v>50</v>
      </c>
      <c r="E9" s="12">
        <v>90</v>
      </c>
      <c r="F9" s="12"/>
      <c r="G9" s="12"/>
      <c r="H9" s="12"/>
      <c r="I9" s="12"/>
    </row>
    <row r="10" spans="1:12" ht="15.75">
      <c r="A10" s="10" t="s">
        <v>32</v>
      </c>
      <c r="B10" s="11" t="s">
        <v>33</v>
      </c>
      <c r="C10" s="12">
        <v>3.65</v>
      </c>
      <c r="D10" s="12">
        <v>50</v>
      </c>
      <c r="E10" s="12">
        <v>90</v>
      </c>
      <c r="F10" s="12">
        <v>4.4000000000000004</v>
      </c>
      <c r="G10" s="12" t="s">
        <v>13</v>
      </c>
      <c r="H10" s="12">
        <v>710.13</v>
      </c>
      <c r="I10" s="12">
        <f t="shared" si="0"/>
        <v>3124.5720000000001</v>
      </c>
    </row>
    <row r="11" spans="1:12" ht="15.75">
      <c r="A11" s="10" t="s">
        <v>34</v>
      </c>
      <c r="B11" s="11" t="s">
        <v>35</v>
      </c>
      <c r="C11" s="12">
        <v>4.25</v>
      </c>
      <c r="D11" s="12">
        <v>50</v>
      </c>
      <c r="E11" s="12">
        <v>90</v>
      </c>
      <c r="F11" s="12">
        <v>4.88</v>
      </c>
      <c r="G11" s="12" t="s">
        <v>13</v>
      </c>
      <c r="H11" s="12">
        <v>431.75</v>
      </c>
      <c r="I11" s="12">
        <f t="shared" si="0"/>
        <v>2106.94</v>
      </c>
    </row>
    <row r="12" spans="1:12" ht="15.75">
      <c r="A12" s="10" t="s">
        <v>36</v>
      </c>
      <c r="B12" s="11" t="s">
        <v>48</v>
      </c>
      <c r="C12" s="12">
        <v>7.08</v>
      </c>
      <c r="D12" s="12">
        <v>50</v>
      </c>
      <c r="E12" s="12">
        <v>90</v>
      </c>
      <c r="F12" s="12">
        <v>8.2100000000000009</v>
      </c>
      <c r="G12" s="12" t="s">
        <v>13</v>
      </c>
      <c r="H12" s="12">
        <v>664.32</v>
      </c>
      <c r="I12" s="12">
        <f t="shared" si="0"/>
        <v>5454.0672000000013</v>
      </c>
    </row>
    <row r="13" spans="1:12" ht="17.25" customHeight="1">
      <c r="A13" s="10" t="s">
        <v>38</v>
      </c>
      <c r="B13" s="11" t="s">
        <v>49</v>
      </c>
      <c r="C13" s="12">
        <v>7.3</v>
      </c>
      <c r="D13" s="12">
        <v>50</v>
      </c>
      <c r="E13" s="12">
        <v>90</v>
      </c>
      <c r="F13" s="12">
        <v>8.7899999999999991</v>
      </c>
      <c r="G13" s="12" t="s">
        <v>13</v>
      </c>
      <c r="H13" s="12">
        <v>391.29</v>
      </c>
      <c r="I13" s="12">
        <f t="shared" si="0"/>
        <v>3439.4391000000001</v>
      </c>
    </row>
    <row r="14" spans="1:12" ht="17.25" customHeight="1">
      <c r="A14" s="10" t="s">
        <v>40</v>
      </c>
      <c r="B14" s="11" t="s">
        <v>41</v>
      </c>
      <c r="C14" s="12">
        <v>8.49</v>
      </c>
      <c r="D14" s="12">
        <v>50</v>
      </c>
      <c r="E14" s="12">
        <v>90</v>
      </c>
      <c r="F14" s="12">
        <v>14.65</v>
      </c>
      <c r="G14" s="12" t="s">
        <v>13</v>
      </c>
      <c r="H14" s="12">
        <v>167.7</v>
      </c>
      <c r="I14" s="12">
        <f t="shared" si="0"/>
        <v>2456.8049999999998</v>
      </c>
    </row>
    <row r="15" spans="1:12" s="18" customFormat="1" ht="23.25" customHeight="1">
      <c r="A15" s="15"/>
      <c r="B15" s="16"/>
      <c r="C15" s="39"/>
      <c r="D15" s="39"/>
      <c r="E15" s="39"/>
      <c r="F15" s="39"/>
      <c r="G15" s="39"/>
      <c r="H15" s="40"/>
      <c r="I15" s="17">
        <f>SUM(I5:I14)</f>
        <v>86906.211299999995</v>
      </c>
    </row>
    <row r="16" spans="1:12" s="18" customFormat="1" ht="23.25" customHeight="1">
      <c r="A16" s="19"/>
      <c r="B16" s="20"/>
      <c r="C16" s="21"/>
      <c r="D16" s="21"/>
      <c r="E16" s="21"/>
      <c r="F16" s="21"/>
      <c r="G16" s="21"/>
      <c r="H16" s="21"/>
      <c r="I16" s="22"/>
    </row>
    <row r="17" spans="2:9" ht="62.25" customHeight="1">
      <c r="B17" s="41" t="s">
        <v>50</v>
      </c>
      <c r="C17" s="41"/>
      <c r="D17" s="41"/>
      <c r="E17" s="41"/>
      <c r="F17" s="41"/>
      <c r="G17" s="41"/>
      <c r="H17" s="41"/>
      <c r="I17" s="41"/>
    </row>
    <row r="18" spans="2:9">
      <c r="H18" s="23"/>
    </row>
    <row r="21" spans="2:9" ht="15.75" customHeight="1"/>
  </sheetData>
  <mergeCells count="5">
    <mergeCell ref="A1:I1"/>
    <mergeCell ref="A2:I2"/>
    <mergeCell ref="A3:I3"/>
    <mergeCell ref="C15:H15"/>
    <mergeCell ref="B17:I1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6"/>
  <sheetViews>
    <sheetView topLeftCell="A16" workbookViewId="0">
      <selection activeCell="C21" sqref="C21:G21"/>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36" t="s">
        <v>0</v>
      </c>
      <c r="B1" s="36"/>
      <c r="C1" s="36"/>
      <c r="D1" s="36"/>
      <c r="E1" s="36"/>
      <c r="F1" s="36"/>
      <c r="G1" s="36"/>
      <c r="H1" s="36"/>
      <c r="I1" s="1"/>
      <c r="J1" s="1"/>
      <c r="K1" s="1"/>
    </row>
    <row r="2" spans="1:11" ht="18.75">
      <c r="A2" s="36" t="s">
        <v>1</v>
      </c>
      <c r="B2" s="36"/>
      <c r="C2" s="36"/>
      <c r="D2" s="36"/>
      <c r="E2" s="36"/>
      <c r="F2" s="36"/>
      <c r="G2" s="36"/>
      <c r="H2" s="36"/>
      <c r="I2" s="2"/>
      <c r="J2" s="2"/>
      <c r="K2" s="2"/>
    </row>
    <row r="3" spans="1:11" ht="29.25" customHeight="1">
      <c r="A3" s="37" t="s">
        <v>105</v>
      </c>
      <c r="B3" s="38"/>
      <c r="C3" s="38"/>
      <c r="D3" s="38"/>
      <c r="E3" s="38"/>
      <c r="F3" s="38"/>
      <c r="G3" s="38"/>
      <c r="H3" s="38"/>
      <c r="I3" s="3"/>
      <c r="J3" s="3"/>
    </row>
    <row r="4" spans="1:11">
      <c r="A4" s="4" t="s">
        <v>3</v>
      </c>
      <c r="B4" s="4" t="s">
        <v>4</v>
      </c>
      <c r="D4" s="5"/>
      <c r="E4" s="5" t="s">
        <v>5</v>
      </c>
      <c r="F4" s="5" t="s">
        <v>6</v>
      </c>
      <c r="G4" s="5" t="s">
        <v>7</v>
      </c>
      <c r="H4" s="5" t="s">
        <v>8</v>
      </c>
    </row>
    <row r="5" spans="1:11" ht="25.5">
      <c r="A5" s="12">
        <v>1</v>
      </c>
      <c r="B5" s="12" t="s">
        <v>73</v>
      </c>
      <c r="C5" s="12">
        <v>3</v>
      </c>
      <c r="D5" s="12">
        <v>4</v>
      </c>
      <c r="E5" s="12">
        <f>C5+D5</f>
        <v>7</v>
      </c>
      <c r="F5" s="12" t="s">
        <v>10</v>
      </c>
      <c r="G5" s="12">
        <v>243.77</v>
      </c>
      <c r="H5" s="12">
        <f>G5*E5</f>
        <v>1706.39</v>
      </c>
    </row>
    <row r="6" spans="1:11" ht="127.5">
      <c r="A6" s="12" t="s">
        <v>11</v>
      </c>
      <c r="B6" s="12" t="s">
        <v>12</v>
      </c>
      <c r="C6" s="12">
        <v>8.5399999999999991</v>
      </c>
      <c r="D6" s="12">
        <v>16.36</v>
      </c>
      <c r="E6" s="12">
        <f t="shared" ref="E6:E20" si="0">C6+D6</f>
        <v>24.9</v>
      </c>
      <c r="F6" s="12" t="s">
        <v>13</v>
      </c>
      <c r="G6" s="12">
        <v>112.53</v>
      </c>
      <c r="H6" s="12">
        <f t="shared" ref="H6:H20" si="1">G6*E6</f>
        <v>2801.9969999999998</v>
      </c>
    </row>
    <row r="7" spans="1:11" ht="102">
      <c r="A7" s="10" t="s">
        <v>14</v>
      </c>
      <c r="B7" s="13" t="s">
        <v>15</v>
      </c>
      <c r="C7" s="12">
        <v>3.19</v>
      </c>
      <c r="D7" s="12">
        <v>1.33</v>
      </c>
      <c r="E7" s="12">
        <f t="shared" si="0"/>
        <v>4.5199999999999996</v>
      </c>
      <c r="F7" s="12" t="s">
        <v>13</v>
      </c>
      <c r="G7" s="12">
        <v>228.47</v>
      </c>
      <c r="H7" s="12">
        <f t="shared" si="1"/>
        <v>1032.6843999999999</v>
      </c>
    </row>
    <row r="8" spans="1:11" ht="76.5">
      <c r="A8" s="10" t="s">
        <v>16</v>
      </c>
      <c r="B8" s="11" t="s">
        <v>17</v>
      </c>
      <c r="C8" s="12">
        <v>5.36</v>
      </c>
      <c r="D8" s="12">
        <v>2.2400000000000002</v>
      </c>
      <c r="E8" s="12">
        <f t="shared" si="0"/>
        <v>7.6000000000000005</v>
      </c>
      <c r="F8" s="12" t="s">
        <v>13</v>
      </c>
      <c r="G8" s="12">
        <v>1191.77</v>
      </c>
      <c r="H8" s="12">
        <f t="shared" si="1"/>
        <v>9057.4520000000011</v>
      </c>
    </row>
    <row r="9" spans="1:11" ht="127.5">
      <c r="A9" s="10" t="s">
        <v>106</v>
      </c>
      <c r="B9" s="11" t="s">
        <v>57</v>
      </c>
      <c r="C9" s="12">
        <v>6.4</v>
      </c>
      <c r="D9" s="12"/>
      <c r="E9" s="12">
        <f t="shared" si="0"/>
        <v>6.4</v>
      </c>
      <c r="F9" s="12" t="s">
        <v>13</v>
      </c>
      <c r="G9" s="28">
        <v>6543.32</v>
      </c>
      <c r="H9" s="12">
        <f t="shared" si="1"/>
        <v>41877.248</v>
      </c>
    </row>
    <row r="10" spans="1:11" ht="127.5">
      <c r="A10" s="10" t="s">
        <v>107</v>
      </c>
      <c r="B10" s="11" t="s">
        <v>19</v>
      </c>
      <c r="C10" s="12"/>
      <c r="D10" s="12">
        <v>1.9</v>
      </c>
      <c r="E10" s="12">
        <f t="shared" si="0"/>
        <v>1.9</v>
      </c>
      <c r="F10" s="12" t="s">
        <v>13</v>
      </c>
      <c r="G10" s="28">
        <v>5913.66</v>
      </c>
      <c r="H10" s="12">
        <f t="shared" si="1"/>
        <v>11235.954</v>
      </c>
    </row>
    <row r="11" spans="1:11" ht="102">
      <c r="A11" s="10" t="s">
        <v>108</v>
      </c>
      <c r="B11" s="11" t="s">
        <v>21</v>
      </c>
      <c r="C11" s="8"/>
      <c r="D11" s="8">
        <v>4.78</v>
      </c>
      <c r="E11" s="12">
        <f t="shared" si="0"/>
        <v>4.78</v>
      </c>
      <c r="F11" s="12" t="s">
        <v>13</v>
      </c>
      <c r="G11" s="12">
        <v>2788.17</v>
      </c>
      <c r="H11" s="12">
        <f t="shared" si="1"/>
        <v>13327.452600000001</v>
      </c>
    </row>
    <row r="12" spans="1:11" ht="76.5">
      <c r="A12" s="35" t="s">
        <v>109</v>
      </c>
      <c r="B12" s="11" t="s">
        <v>103</v>
      </c>
      <c r="C12" s="8"/>
      <c r="D12" s="8">
        <v>37.200000000000003</v>
      </c>
      <c r="E12" s="12">
        <f t="shared" si="0"/>
        <v>37.200000000000003</v>
      </c>
      <c r="F12" s="12" t="s">
        <v>24</v>
      </c>
      <c r="G12" s="12">
        <v>259.29000000000002</v>
      </c>
      <c r="H12" s="12">
        <f t="shared" si="1"/>
        <v>9645.5880000000016</v>
      </c>
    </row>
    <row r="13" spans="1:11" ht="114.75">
      <c r="A13" s="35" t="s">
        <v>92</v>
      </c>
      <c r="B13" s="11" t="s">
        <v>110</v>
      </c>
      <c r="C13" s="8"/>
      <c r="D13" s="8">
        <v>1.76</v>
      </c>
      <c r="E13" s="12">
        <f t="shared" si="0"/>
        <v>1.76</v>
      </c>
      <c r="F13" s="12" t="s">
        <v>13</v>
      </c>
      <c r="G13" s="12">
        <v>6219.21</v>
      </c>
      <c r="H13" s="12">
        <f t="shared" si="1"/>
        <v>10945.809600000001</v>
      </c>
    </row>
    <row r="14" spans="1:11" ht="102">
      <c r="A14" s="35" t="s">
        <v>111</v>
      </c>
      <c r="B14" s="11" t="s">
        <v>29</v>
      </c>
      <c r="C14" s="8"/>
      <c r="D14" s="8">
        <v>0.19</v>
      </c>
      <c r="E14" s="12">
        <f t="shared" si="0"/>
        <v>0.19</v>
      </c>
      <c r="F14" s="12" t="s">
        <v>30</v>
      </c>
      <c r="G14" s="12">
        <v>53433.91</v>
      </c>
      <c r="H14" s="12">
        <f t="shared" si="1"/>
        <v>10152.4429</v>
      </c>
    </row>
    <row r="15" spans="1:11">
      <c r="A15" s="10">
        <v>11</v>
      </c>
      <c r="B15" s="14" t="s">
        <v>31</v>
      </c>
      <c r="C15" s="12"/>
      <c r="D15" s="12"/>
      <c r="E15" s="12"/>
      <c r="F15" s="12"/>
      <c r="G15" s="12"/>
      <c r="H15" s="12"/>
    </row>
    <row r="16" spans="1:11" ht="15.75">
      <c r="A16" s="10" t="s">
        <v>32</v>
      </c>
      <c r="B16" s="11" t="s">
        <v>112</v>
      </c>
      <c r="C16" s="12">
        <v>2.74</v>
      </c>
      <c r="D16" s="12">
        <v>4.0914999999999999</v>
      </c>
      <c r="E16" s="12">
        <f t="shared" si="0"/>
        <v>6.8315000000000001</v>
      </c>
      <c r="F16" s="12" t="s">
        <v>13</v>
      </c>
      <c r="G16" s="12">
        <v>710.13</v>
      </c>
      <c r="H16" s="12">
        <f t="shared" si="1"/>
        <v>4851.253095</v>
      </c>
    </row>
    <row r="17" spans="1:8" ht="15.75">
      <c r="A17" s="10" t="s">
        <v>32</v>
      </c>
      <c r="B17" s="11" t="s">
        <v>35</v>
      </c>
      <c r="C17" s="12">
        <v>3.19</v>
      </c>
      <c r="D17" s="12">
        <v>1.33</v>
      </c>
      <c r="E17" s="12">
        <f t="shared" si="0"/>
        <v>4.5199999999999996</v>
      </c>
      <c r="F17" s="12" t="s">
        <v>13</v>
      </c>
      <c r="G17" s="12">
        <v>431.75</v>
      </c>
      <c r="H17" s="12">
        <f t="shared" si="1"/>
        <v>1951.5099999999998</v>
      </c>
    </row>
    <row r="18" spans="1:8" ht="15.75">
      <c r="A18" s="10" t="s">
        <v>36</v>
      </c>
      <c r="B18" s="11" t="s">
        <v>113</v>
      </c>
      <c r="C18" s="12">
        <v>5.4</v>
      </c>
      <c r="D18" s="12">
        <v>7</v>
      </c>
      <c r="E18" s="12">
        <f t="shared" si="0"/>
        <v>12.4</v>
      </c>
      <c r="F18" s="12" t="s">
        <v>13</v>
      </c>
      <c r="G18" s="12">
        <v>664.32</v>
      </c>
      <c r="H18" s="12">
        <f t="shared" si="1"/>
        <v>8237.5680000000011</v>
      </c>
    </row>
    <row r="19" spans="1:8" ht="17.25" customHeight="1">
      <c r="A19" s="10" t="s">
        <v>38</v>
      </c>
      <c r="B19" s="11" t="s">
        <v>101</v>
      </c>
      <c r="C19" s="12">
        <v>5.4</v>
      </c>
      <c r="D19" s="12">
        <v>3.2229999999999999</v>
      </c>
      <c r="E19" s="12">
        <f t="shared" si="0"/>
        <v>8.6230000000000011</v>
      </c>
      <c r="F19" s="12" t="s">
        <v>13</v>
      </c>
      <c r="G19" s="12">
        <v>391.29</v>
      </c>
      <c r="H19" s="12">
        <f t="shared" si="1"/>
        <v>3374.0936700000007</v>
      </c>
    </row>
    <row r="20" spans="1:8" ht="17.25" customHeight="1">
      <c r="A20" s="10" t="s">
        <v>104</v>
      </c>
      <c r="B20" s="11" t="s">
        <v>41</v>
      </c>
      <c r="C20" s="12">
        <v>8.5399999999999991</v>
      </c>
      <c r="D20" s="12">
        <v>16.36</v>
      </c>
      <c r="E20" s="12">
        <f t="shared" si="0"/>
        <v>24.9</v>
      </c>
      <c r="F20" s="12" t="s">
        <v>13</v>
      </c>
      <c r="G20" s="12">
        <v>167.7</v>
      </c>
      <c r="H20" s="12">
        <f t="shared" si="1"/>
        <v>4175.7299999999996</v>
      </c>
    </row>
    <row r="21" spans="1:8" s="18" customFormat="1" ht="23.25" customHeight="1">
      <c r="A21" s="15"/>
      <c r="B21" s="16"/>
      <c r="C21" s="39"/>
      <c r="D21" s="39"/>
      <c r="E21" s="39"/>
      <c r="F21" s="39"/>
      <c r="G21" s="40"/>
      <c r="H21" s="17">
        <f>SUM(H5:H20)</f>
        <v>134373.17326499999</v>
      </c>
    </row>
    <row r="22" spans="1:8" ht="62.25" customHeight="1">
      <c r="B22" s="41" t="s">
        <v>114</v>
      </c>
      <c r="C22" s="41"/>
      <c r="D22" s="41"/>
      <c r="E22" s="41"/>
      <c r="F22" s="41"/>
      <c r="G22" s="41"/>
      <c r="H22" s="41"/>
    </row>
    <row r="23" spans="1:8">
      <c r="G23" s="23"/>
    </row>
    <row r="26" spans="1:8" ht="15.75" customHeight="1"/>
  </sheetData>
  <mergeCells count="5">
    <mergeCell ref="A1:H1"/>
    <mergeCell ref="A2:H2"/>
    <mergeCell ref="A3:H3"/>
    <mergeCell ref="C21:G21"/>
    <mergeCell ref="B22:H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Scheme No-01</vt:lpstr>
      <vt:lpstr>Scheme No-02</vt:lpstr>
      <vt:lpstr>Scheme NO-03</vt:lpstr>
      <vt:lpstr>Scheme NO-04</vt:lpstr>
      <vt:lpstr>Scheme No-05</vt:lpstr>
      <vt:lpstr>Scheme No-6</vt:lpstr>
      <vt:lpstr>Scheme No-07</vt:lpstr>
      <vt:lpstr>Scheme No-08</vt:lpstr>
      <vt:lpstr>Scheme NO-09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2017-11-14T05:23:35Z</cp:lastPrinted>
  <dcterms:created xsi:type="dcterms:W3CDTF">2017-11-11T06:46:37Z</dcterms:created>
  <dcterms:modified xsi:type="dcterms:W3CDTF">2017-11-14T05:23:48Z</dcterms:modified>
</cp:coreProperties>
</file>