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0" windowWidth="15255" windowHeight="7935" activeTab="2"/>
  </bookViews>
  <sheets>
    <sheet name="Scheme No-01" sheetId="1" r:id="rId1"/>
    <sheet name="Scheme No-02" sheetId="2" r:id="rId2"/>
    <sheet name="Scheme NO-03" sheetId="3" r:id="rId3"/>
    <sheet name="Scheme NO-04" sheetId="4" r:id="rId4"/>
    <sheet name="Scheme No-05" sheetId="5" r:id="rId5"/>
    <sheet name="Scheme No-6" sheetId="6" r:id="rId6"/>
    <sheet name="Scheme No-07" sheetId="7" r:id="rId7"/>
    <sheet name="Scheme No-08" sheetId="8" r:id="rId8"/>
    <sheet name="Scheme NO-09" sheetId="9" r:id="rId9"/>
  </sheets>
  <calcPr calcId="124519"/>
</workbook>
</file>

<file path=xl/calcChain.xml><?xml version="1.0" encoding="utf-8"?>
<calcChain xmlns="http://schemas.openxmlformats.org/spreadsheetml/2006/main">
  <c r="F8" i="1"/>
  <c r="F7"/>
  <c r="F6"/>
  <c r="F5"/>
  <c r="H20" i="9"/>
  <c r="E20"/>
  <c r="E19"/>
  <c r="H19" s="1"/>
  <c r="H18"/>
  <c r="E18"/>
  <c r="E17"/>
  <c r="H17" s="1"/>
  <c r="H16"/>
  <c r="E16"/>
  <c r="E14"/>
  <c r="H14" s="1"/>
  <c r="H13"/>
  <c r="E13"/>
  <c r="E12"/>
  <c r="H12" s="1"/>
  <c r="H11"/>
  <c r="E11"/>
  <c r="E10"/>
  <c r="H10" s="1"/>
  <c r="H9"/>
  <c r="E9"/>
  <c r="E8"/>
  <c r="H8" s="1"/>
  <c r="H7"/>
  <c r="E7"/>
  <c r="E6"/>
  <c r="H6" s="1"/>
  <c r="H5"/>
  <c r="E5"/>
  <c r="I21" i="6"/>
  <c r="I20"/>
  <c r="I19"/>
  <c r="I18"/>
  <c r="I16"/>
  <c r="I15"/>
  <c r="I14"/>
  <c r="I13"/>
  <c r="I12"/>
  <c r="F12"/>
  <c r="I11"/>
  <c r="I10"/>
  <c r="I9"/>
  <c r="I8"/>
  <c r="I7"/>
  <c r="I6"/>
  <c r="I22" s="1"/>
  <c r="I5"/>
  <c r="F13" i="5"/>
  <c r="F12"/>
  <c r="F11"/>
  <c r="F9"/>
  <c r="F8"/>
  <c r="F7"/>
  <c r="F6"/>
  <c r="F5"/>
  <c r="F14" s="1"/>
  <c r="F9" i="4"/>
  <c r="F7"/>
  <c r="F6"/>
  <c r="F5"/>
  <c r="F10" s="1"/>
  <c r="F9" i="2"/>
  <c r="F8"/>
  <c r="F6"/>
  <c r="F5"/>
  <c r="F10" s="1"/>
  <c r="I14" i="8"/>
  <c r="I13"/>
  <c r="I12"/>
  <c r="I11"/>
  <c r="I10"/>
  <c r="I8"/>
  <c r="I7"/>
  <c r="I6"/>
  <c r="I15" s="1"/>
  <c r="I5"/>
  <c r="F19" i="7"/>
  <c r="F18"/>
  <c r="F17"/>
  <c r="F16"/>
  <c r="F15"/>
  <c r="F13"/>
  <c r="F12"/>
  <c r="F11"/>
  <c r="F10"/>
  <c r="F9"/>
  <c r="F8"/>
  <c r="F7"/>
  <c r="F6"/>
  <c r="F5"/>
  <c r="F20" s="1"/>
  <c r="H21" i="9" l="1"/>
</calcChain>
</file>

<file path=xl/sharedStrings.xml><?xml version="1.0" encoding="utf-8"?>
<sst xmlns="http://schemas.openxmlformats.org/spreadsheetml/2006/main" count="303" uniqueCount="123">
  <si>
    <t>RANCHI MUNICIPAL CORPORATION, RANCHI</t>
  </si>
  <si>
    <t xml:space="preserve">BILL OF QUANTITY </t>
  </si>
  <si>
    <t>Name of Work :- Construction of Big nala at New saket nagar the front house of Meera jaiswal 
                             via dilip house in ward no-52</t>
  </si>
  <si>
    <t>SL.NO.</t>
  </si>
  <si>
    <t>ITEMS OF WORK</t>
  </si>
  <si>
    <t>QTY</t>
  </si>
  <si>
    <t>UNIT</t>
  </si>
  <si>
    <t>RATE</t>
  </si>
  <si>
    <t>AMOUNT</t>
  </si>
  <si>
    <t>Labour for cleaning the work site before and after work etc and for head load of Materials</t>
  </si>
  <si>
    <t>Each</t>
  </si>
  <si>
    <t>2
5.1.1
+
5.1.2</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</si>
  <si>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 building as per specification &amp; direction of E/I.
     Extra for earth work in hard soil as per specification and direction of E/I. </t>
  </si>
  <si>
    <r>
      <t>Per M</t>
    </r>
    <r>
      <rPr>
        <b/>
        <vertAlign val="superscript"/>
        <sz val="10"/>
        <rFont val="Times New Roman"/>
        <family val="1"/>
      </rPr>
      <t>3</t>
    </r>
  </si>
  <si>
    <t>3
5.1.10</t>
  </si>
  <si>
    <t>Providing coarse clean sand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</si>
  <si>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t>4
8.6.8</t>
  </si>
  <si>
    <t>Supplying and laying (properly as per design and drawing) rip-rap with good quality of Boulders duly packed including the cost of materials, royalty all taxes etc. but excluding the cost of carriage all complete as per specification and direction of E/I.</t>
  </si>
  <si>
    <t>5
5.3.2</t>
  </si>
  <si>
    <t>Providing PCC M 150  with nominal mix of (1:2:4)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</si>
  <si>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6
5.2.34</t>
  </si>
  <si>
    <t>Providing random rubble stone  masonry in C.M (1:4)  in foundation and  plinth  with hammer  dressed stone of less than 0.03 m3 in volume nad clean  coarse sand of F.M. 2 to 2.5 including  cost of screenign raking out joints to 20mm depth curing taxes  and royalty  all complete as per building  specification and direction of E/I.</t>
  </si>
  <si>
    <t>7
5.7.11
+
5.7.12</t>
  </si>
  <si>
    <t>Providing 2.5 mm thick cement plaster (1:4) with clean Course sand of F.M 1.5 and 1.5mm cement punning including Screening curing with all leads and lifts of water, scoffing taxes as per royalty all complete as per specification and direction of E/I</t>
  </si>
  <si>
    <t>Sqm</t>
  </si>
  <si>
    <t>8
5.3.30.1</t>
  </si>
  <si>
    <t>Providing Precast R.C.C. M-200 in nominal mix (1:1.5:3) in slab with approved quality of stone metal grade III (50mm to 25mm size) and clean coarse sand to F.M 2.5 to 3 including screening, shuttering, mixing cement concrete in mixer and placing in position, vibrating, striking, curing, taxes and royalty all complete as per building specification and direction of E/I</t>
  </si>
  <si>
    <t>CUM</t>
  </si>
  <si>
    <t>9
5.5.5</t>
  </si>
  <si>
    <t>Providing Tor steel reinforcement of 10mm, 12mm &amp; 16mm dia bars as per approved design and drawing excluding carriage of Rods (straight or in coils) to work site, cutting, bending, and binding with annealed wire with cost of wire, removal of rust, placing the rods in position all complete as per building specification and direction of E/I.</t>
  </si>
  <si>
    <t>MT</t>
  </si>
  <si>
    <t>Carriage of Materials</t>
  </si>
  <si>
    <t>A</t>
  </si>
  <si>
    <t xml:space="preserve"> sand 42 KM</t>
  </si>
  <si>
    <t>A(i)</t>
  </si>
  <si>
    <t xml:space="preserve"> Local sand 18 KM</t>
  </si>
  <si>
    <t>B</t>
  </si>
  <si>
    <t>Stone Boulder 29 Km</t>
  </si>
  <si>
    <t>C</t>
  </si>
  <si>
    <t>Stone Chips  (Lead 15  KM)</t>
  </si>
  <si>
    <t>F</t>
  </si>
  <si>
    <t>Earth ( Lead upto 1 K.M )</t>
  </si>
  <si>
    <t xml:space="preserve">                                                                                                         Assistant Engineer 
                                                                                                         Ranchi Municipal Corporation
                                                                                                         Ranchi</t>
  </si>
  <si>
    <t>Name of Work :- Construction of PCC road from Mangru munda house to shankar gop house  
                            under ward no-49</t>
  </si>
  <si>
    <t>1
5.1.1
+
5.1.2</t>
  </si>
  <si>
    <t>2
5.1.10</t>
  </si>
  <si>
    <t>3
8.6.8</t>
  </si>
  <si>
    <t>4
5.3.2.1</t>
  </si>
  <si>
    <t>Stone Boulder 29M</t>
  </si>
  <si>
    <t>Stone Chips  (Lead 15 KM)</t>
  </si>
  <si>
    <t xml:space="preserve">                                                                                                     Assistant Engineer 
                                                                                                         Ranchi Municipal Corporation
                                                                                                         Ranchi</t>
  </si>
  <si>
    <t>Name of Work :- Construction for Repair of PCC road near Samlong samudaik sochalay in 
                            Under ward  no-12</t>
  </si>
  <si>
    <t>Unit</t>
  </si>
  <si>
    <t>Rate</t>
  </si>
  <si>
    <t>Amount</t>
  </si>
  <si>
    <t>Providing man days for site clearence before and after the work and carrying materials by head load etc.</t>
  </si>
  <si>
    <t>2
5.3.2.1</t>
  </si>
  <si>
    <t>Providing PCC M 200  with nominal mix of (1:1.5:3)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</si>
  <si>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 xml:space="preserve">Carriage of Materials </t>
  </si>
  <si>
    <t xml:space="preserve">Sand 42 KM </t>
  </si>
  <si>
    <t>Stone Chips  (lead 15 KM)</t>
  </si>
  <si>
    <t>BOQ Cost</t>
  </si>
  <si>
    <r>
      <t xml:space="preserve">Name of Work :- </t>
    </r>
    <r>
      <rPr>
        <b/>
        <sz val="11"/>
        <color theme="1"/>
        <rFont val="Kruti Dev 010"/>
      </rPr>
      <t>okMZ lsa0 21 ds vUrxZr djeVksyh ess lekt dY;k.k lfefr okyh xyh esa lkeqnkf;d Hkou
                   dk ejfEer dk;ZA</t>
    </r>
  </si>
  <si>
    <t xml:space="preserve"> </t>
  </si>
  <si>
    <t>1
BCD
5.7.2</t>
  </si>
  <si>
    <t>Providing 12mm thick cement plaster (1:4) with clean coarse sand of F.M 1.5 including screening curing with all leads and lifts of water scaffolding taxes and royalty all complete as per buildig specification and direction ofE/I</t>
  </si>
  <si>
    <t>2
BCD
5.8.23</t>
  </si>
  <si>
    <t xml:space="preserve">Providing two coat snocem of approved shade and make over old surface </t>
  </si>
  <si>
    <t>3
DSR
11.41.2</t>
  </si>
  <si>
    <t>Providing and laying vitrified floor tiles in different of size 600mmx600mm (thickness to be provided by the manufacture)1st quality conforming</t>
  </si>
  <si>
    <t>Sand 49 KM</t>
  </si>
  <si>
    <t xml:space="preserve">                                                                                                        Assistant Engineer 
                                                                                                         Ranchi Municipal Corporation
                                                                                                         Ranchi</t>
  </si>
  <si>
    <r>
      <t xml:space="preserve">Name of Work :- </t>
    </r>
    <r>
      <rPr>
        <b/>
        <sz val="11"/>
        <color theme="1"/>
        <rFont val="Kruti Dev 010"/>
      </rPr>
      <t>okMZ lsa0 21 ds vUrxZr uxM+k Vksyh nsoh eaMi ds lkeus esa isHkj CykWd fcNkus ds dk;ZA</t>
    </r>
  </si>
  <si>
    <t>Labour for cleaning the work site before and after work etc.</t>
  </si>
  <si>
    <t>4
5.3.2</t>
  </si>
  <si>
    <t>5
BCD
SlNo-12
4 Page no-34</t>
  </si>
  <si>
    <t>Providing and fixing of Paver block 60 mm thick M-40 Grade</t>
  </si>
  <si>
    <t xml:space="preserve"> Local sand 13 KM</t>
  </si>
  <si>
    <t>Stone Chips  (Lead 22  KM)</t>
  </si>
  <si>
    <t>Qty.</t>
  </si>
  <si>
    <t>Providing man days for site clearence leveling, dressing etc. all complete as per specification and direction of E/I.</t>
  </si>
  <si>
    <t>2
5..10.1</t>
  </si>
  <si>
    <t>Dismantling of Pucca brick or lime work ---------- do------------ all complete as per speicification and direction of E/I.</t>
  </si>
  <si>
    <t>3
5.10.2</t>
  </si>
  <si>
    <t>Dismantling plain cement or lime concrete work including stacking seviceable materials in countable stacks within 15 M lead and disposal of unserviceable materials with all leads all complete as per direction of E/I.</t>
  </si>
  <si>
    <t>4
5.10.3</t>
  </si>
  <si>
    <t>Dismantling RCC work including ………. Do ……….. All complete as per specification and direction of E/I.</t>
  </si>
  <si>
    <t>5
5.1.1
+
5.1.2</t>
  </si>
  <si>
    <t>6
5.1.10</t>
  </si>
  <si>
    <t>7
8.6.8</t>
  </si>
  <si>
    <t>8
5.3.5.1</t>
  </si>
  <si>
    <t>Providing PCC &amp; R.C.C.M 200 (1:1.5:3) in foundation and plinth with approved quality of stone chips 20mm to 6mm size graded and clean coarse sand of F.M 2.5 to 3 including screening, shuttering, mixing cement concrete in mixer and placing in position, vibrating, striking, curing ( but excluding the cost of reinforcement) taxes and royalty all complete as per building specification and direction  of E/I</t>
  </si>
  <si>
    <t>9
5.3.30.1</t>
  </si>
  <si>
    <t>10
5.5.5</t>
  </si>
  <si>
    <t>11
5.5.12</t>
  </si>
  <si>
    <t>Supplying , fitting  and fixing  M.S. grill made of  20x6 mm flat  as per approved  design and drawing properly fabricated  with joints  continuous  fitted  welded and  finished  smooth , hoisting as  per building specification and  direction of E/I.</t>
  </si>
  <si>
    <t>kg</t>
  </si>
  <si>
    <t>12
5.8.45</t>
  </si>
  <si>
    <t>Providing two coats of synthetic enamel paint of approved shade and made over steel surface including cleaning the surface thoroughly including scales smokes, grease and sand papering including cost of scaffolding and taxes all complete as per building specification of E/I.</t>
  </si>
  <si>
    <t>Local sand 13 KM</t>
  </si>
  <si>
    <t>sand 49 KM</t>
  </si>
  <si>
    <t>Stone Chips  (Lead 22 KM)</t>
  </si>
  <si>
    <t>Name of Work :- Construction for  the Improvement of Old Culvert to RCC culvert in Tel
                             mill gali near Mauaari house, Under ward No-34</t>
  </si>
  <si>
    <t>Providing 25 mm thick cement plaster (1:4) with clean Course sand of F.M 1.5 and 1.5mm cement punning including Screening curing with all leads and lifts of water, scoffing taxes as per royalty all complete as per specification and direction of E/I</t>
  </si>
  <si>
    <t>D</t>
  </si>
  <si>
    <t>Name of Work :- Construction of PCC road from the house of Dharmendra sahu to late sanjay
                            sahu under ward no-52</t>
  </si>
  <si>
    <t>5
5.3.2.1</t>
  </si>
  <si>
    <t>6
5.3.2</t>
  </si>
  <si>
    <t>7
5.2.34</t>
  </si>
  <si>
    <t>8
5.7.11
+
5.7.12</t>
  </si>
  <si>
    <t>Providing R.C.C. (1:1.5:3) in precast  cover slab over drain with approved quality  of stone chips and clean coarse sand of F.M. 2.5 to 3 including curing, shuttering carrying the slab manually to site and laying in position all complete (but excluding the cost of reinforcement) taxes and royalty, all complete as per building specification and direction of E/I.</t>
  </si>
  <si>
    <t>10
5.5.5
(b)</t>
  </si>
  <si>
    <t>sand 42 KM</t>
  </si>
  <si>
    <t>Stone Boulder 36M</t>
  </si>
  <si>
    <t xml:space="preserve">                                                                                                    Executive Engineer 
                                                                                                         Ranchi Municipal Corporation
                                                                                                         Ranchi</t>
  </si>
  <si>
    <t xml:space="preserve">Name of Work :- Construction for the provision and fixing of Retro-reflectorised cautionary 
                             mandatory and informatory sign &amp; printing new letter and figures of any shade
                            for the different gali, Mohallah of in ward 06 </t>
  </si>
  <si>
    <t>1
RCD
8.4</t>
  </si>
  <si>
    <t>Retro-reflectorised traffic signs providing and fixing of retro-reflectorized cautionary mandatory and informatory sign as per IRC 67 made of encapsulated lens type reflective sheeting vide clause 801:3 fixed over aluminium sheeting, 1.5 mm thick supported on a mild steel angle iron post 75mmx75mmx6mm firmly fixed to the ground by means of properly designed foundation with M-15 grade cement concrete 45cm x 45 cm x 60 cm. 60 cm below ground level as per approved drawings</t>
  </si>
  <si>
    <t>2
RCD
8.3
(i)</t>
  </si>
  <si>
    <t>Printing new letter and figures of any shade printing new letter and figures of any shade with synthetic enamel paint black or any other approved colour to given shade.
Hindi(Matras and commas and the like not o be measured and paid for half letter shall be counted as half).
Letters as per sheet attached</t>
  </si>
  <si>
    <t>Cm height per letter</t>
  </si>
  <si>
    <t>(ii)</t>
  </si>
  <si>
    <t>English and roman (RMC WARD-06)</t>
  </si>
</sst>
</file>

<file path=xl/styles.xml><?xml version="1.0" encoding="utf-8"?>
<styleSheet xmlns="http://schemas.openxmlformats.org/spreadsheetml/2006/main">
  <fonts count="20">
    <font>
      <sz val="11"/>
      <color theme="1"/>
      <name val="Calibri"/>
      <family val="2"/>
      <scheme val="minor"/>
    </font>
    <font>
      <b/>
      <sz val="11"/>
      <color theme="1"/>
      <name val="Calibri"/>
      <family val="2"/>
      <scheme val="minor"/>
    </font>
    <font>
      <b/>
      <sz val="14"/>
      <color theme="1"/>
      <name val="Calibri"/>
      <family val="2"/>
      <scheme val="minor"/>
    </font>
    <font>
      <b/>
      <sz val="16"/>
      <color theme="1"/>
      <name val="Calibri"/>
      <family val="2"/>
      <scheme val="minor"/>
    </font>
    <font>
      <b/>
      <sz val="11"/>
      <color theme="1"/>
      <name val="Times New Roman"/>
      <family val="1"/>
    </font>
    <font>
      <b/>
      <sz val="11"/>
      <color theme="1"/>
      <name val="Kruti Dev 010"/>
    </font>
    <font>
      <sz val="9"/>
      <color theme="1"/>
      <name val="Times New Roman"/>
      <family val="1"/>
    </font>
    <font>
      <b/>
      <sz val="9"/>
      <color theme="1"/>
      <name val="Times New Roman"/>
      <family val="1"/>
    </font>
    <font>
      <b/>
      <sz val="10"/>
      <color theme="1"/>
      <name val="Times New Roman"/>
      <family val="1"/>
    </font>
    <font>
      <b/>
      <sz val="8.5"/>
      <name val="Times New Roman"/>
      <family val="1"/>
    </font>
    <font>
      <b/>
      <sz val="10"/>
      <name val="Times New Roman"/>
      <family val="1"/>
    </font>
    <font>
      <b/>
      <vertAlign val="superscript"/>
      <sz val="10"/>
      <name val="Times New Roman"/>
      <family val="1"/>
    </font>
    <font>
      <b/>
      <sz val="11"/>
      <name val="Times New Roman"/>
      <family val="1"/>
    </font>
    <font>
      <sz val="11"/>
      <name val="Calibri"/>
      <family val="2"/>
      <scheme val="minor"/>
    </font>
    <font>
      <b/>
      <sz val="10"/>
      <name val="Calibri"/>
      <family val="2"/>
      <scheme val="minor"/>
    </font>
    <font>
      <b/>
      <sz val="11"/>
      <name val="Calibri"/>
      <family val="2"/>
      <scheme val="minor"/>
    </font>
    <font>
      <b/>
      <sz val="14"/>
      <name val="Times New Roman"/>
      <family val="1"/>
    </font>
    <font>
      <b/>
      <sz val="12"/>
      <color theme="1"/>
      <name val="Times New Roman"/>
      <family val="1"/>
    </font>
    <font>
      <b/>
      <sz val="12"/>
      <color theme="1"/>
      <name val="Kruti Dev 010"/>
    </font>
    <font>
      <b/>
      <sz val="8.5"/>
      <color theme="1"/>
      <name val="Times New Roman"/>
      <family val="1"/>
    </font>
  </fonts>
  <fills count="4">
    <fill>
      <patternFill patternType="none"/>
    </fill>
    <fill>
      <patternFill patternType="gray125"/>
    </fill>
    <fill>
      <patternFill patternType="solid">
        <fgColor rgb="FFA6A6A6"/>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s>
  <cellStyleXfs count="1">
    <xf numFmtId="0" fontId="0" fillId="0" borderId="0"/>
  </cellStyleXfs>
  <cellXfs count="51">
    <xf numFmtId="0" fontId="0" fillId="0" borderId="0" xfId="0"/>
    <xf numFmtId="0" fontId="3" fillId="0" borderId="0" xfId="0" applyFont="1" applyBorder="1" applyAlignment="1">
      <alignment vertical="top"/>
    </xf>
    <xf numFmtId="0" fontId="2" fillId="0" borderId="0" xfId="0" applyFont="1" applyBorder="1" applyAlignment="1">
      <alignment vertical="top"/>
    </xf>
    <xf numFmtId="0" fontId="1" fillId="0" borderId="0" xfId="0" applyFont="1" applyBorder="1" applyAlignment="1">
      <alignment vertical="top" wrapText="1"/>
    </xf>
    <xf numFmtId="0" fontId="6" fillId="2" borderId="1" xfId="0" applyFont="1" applyFill="1" applyBorder="1" applyAlignment="1">
      <alignment horizontal="center" vertical="top" wrapText="1"/>
    </xf>
    <xf numFmtId="0" fontId="6" fillId="2"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8" fillId="3" borderId="1" xfId="0" applyFont="1" applyFill="1" applyBorder="1" applyAlignment="1">
      <alignment horizontal="justify" vertical="top" wrapText="1"/>
    </xf>
    <xf numFmtId="2" fontId="8" fillId="3" borderId="1" xfId="0"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justify" vertical="top" wrapText="1"/>
    </xf>
    <xf numFmtId="0" fontId="10" fillId="0" borderId="1" xfId="0" applyFont="1" applyBorder="1" applyAlignment="1">
      <alignment horizontal="center" vertical="center" wrapText="1"/>
    </xf>
    <xf numFmtId="0" fontId="10" fillId="0" borderId="1" xfId="0" applyFont="1" applyBorder="1" applyAlignment="1">
      <alignment vertical="center" wrapText="1"/>
    </xf>
    <xf numFmtId="0" fontId="12" fillId="0" borderId="1" xfId="0" applyFont="1" applyBorder="1" applyAlignment="1">
      <alignment horizontal="justify" vertical="top" wrapText="1"/>
    </xf>
    <xf numFmtId="0" fontId="13" fillId="0" borderId="1" xfId="0" applyFont="1" applyBorder="1" applyAlignment="1">
      <alignment vertical="center"/>
    </xf>
    <xf numFmtId="0" fontId="14" fillId="0" borderId="1" xfId="0" applyFont="1" applyBorder="1" applyAlignment="1">
      <alignment vertical="center"/>
    </xf>
    <xf numFmtId="2" fontId="14" fillId="0" borderId="1" xfId="0" applyNumberFormat="1" applyFont="1" applyBorder="1" applyAlignment="1">
      <alignment horizontal="center" vertical="center"/>
    </xf>
    <xf numFmtId="0" fontId="0" fillId="0" borderId="0" xfId="0" applyBorder="1"/>
    <xf numFmtId="0" fontId="13" fillId="0" borderId="0" xfId="0" applyFont="1" applyBorder="1" applyAlignment="1">
      <alignment vertical="center"/>
    </xf>
    <xf numFmtId="0" fontId="14" fillId="0" borderId="0" xfId="0" applyFont="1" applyBorder="1" applyAlignment="1">
      <alignment vertical="center"/>
    </xf>
    <xf numFmtId="0" fontId="14" fillId="0" borderId="0" xfId="0" applyFont="1" applyBorder="1" applyAlignment="1">
      <alignment horizontal="right" vertical="center"/>
    </xf>
    <xf numFmtId="2" fontId="14" fillId="0" borderId="0" xfId="0" applyNumberFormat="1" applyFont="1" applyBorder="1" applyAlignment="1">
      <alignment horizontal="center" vertical="center"/>
    </xf>
    <xf numFmtId="0" fontId="0" fillId="0" borderId="0" xfId="0" applyAlignment="1">
      <alignment vertical="center"/>
    </xf>
    <xf numFmtId="0" fontId="4" fillId="0" borderId="0" xfId="0" applyFont="1" applyBorder="1" applyAlignment="1">
      <alignment vertical="top" wrapText="1"/>
    </xf>
    <xf numFmtId="0" fontId="16" fillId="0" borderId="1" xfId="0" applyFont="1" applyBorder="1" applyAlignment="1">
      <alignment horizontal="justify" vertical="top" wrapText="1"/>
    </xf>
    <xf numFmtId="0" fontId="0" fillId="0" borderId="1" xfId="0" applyBorder="1"/>
    <xf numFmtId="2" fontId="1" fillId="0" borderId="1" xfId="0" applyNumberFormat="1" applyFont="1" applyBorder="1" applyAlignment="1">
      <alignment horizontal="center" vertical="center"/>
    </xf>
    <xf numFmtId="0" fontId="10" fillId="0" borderId="7" xfId="0" applyFont="1" applyFill="1" applyBorder="1" applyAlignment="1">
      <alignment horizontal="center" vertical="center" wrapText="1"/>
    </xf>
    <xf numFmtId="2" fontId="8" fillId="3" borderId="7" xfId="0" applyNumberFormat="1" applyFont="1" applyFill="1" applyBorder="1" applyAlignment="1">
      <alignment horizontal="center" vertical="center" wrapText="1"/>
    </xf>
    <xf numFmtId="0" fontId="12" fillId="0" borderId="1" xfId="0" applyFont="1" applyBorder="1" applyAlignment="1">
      <alignment horizontal="center" vertical="center" wrapText="1"/>
    </xf>
    <xf numFmtId="0" fontId="14" fillId="0" borderId="2" xfId="0" applyFont="1" applyBorder="1" applyAlignment="1">
      <alignment vertical="center"/>
    </xf>
    <xf numFmtId="0" fontId="15" fillId="0" borderId="0" xfId="0" applyFont="1" applyBorder="1" applyAlignment="1">
      <alignment vertical="center"/>
    </xf>
    <xf numFmtId="0" fontId="15" fillId="0" borderId="0" xfId="0" applyFont="1" applyBorder="1" applyAlignment="1">
      <alignment horizontal="left" vertical="center"/>
    </xf>
    <xf numFmtId="0" fontId="0" fillId="0" borderId="0" xfId="0" applyAlignment="1">
      <alignment horizontal="center" vertical="center"/>
    </xf>
    <xf numFmtId="0" fontId="19" fillId="0" borderId="1" xfId="0" applyFont="1" applyBorder="1" applyAlignment="1">
      <alignment horizontal="center" vertical="center" wrapText="1"/>
    </xf>
    <xf numFmtId="0" fontId="2" fillId="0" borderId="1" xfId="0" applyFont="1" applyBorder="1" applyAlignment="1">
      <alignment horizontal="center" vertical="top"/>
    </xf>
    <xf numFmtId="0" fontId="4" fillId="0" borderId="1" xfId="0" applyFont="1" applyBorder="1" applyAlignment="1">
      <alignment horizontal="left" vertical="top" wrapText="1"/>
    </xf>
    <xf numFmtId="0" fontId="5" fillId="0" borderId="1" xfId="0" applyFont="1" applyBorder="1" applyAlignment="1">
      <alignment horizontal="left" vertical="top" wrapText="1"/>
    </xf>
    <xf numFmtId="0" fontId="14" fillId="0" borderId="2" xfId="0" applyFont="1" applyBorder="1" applyAlignment="1">
      <alignment horizontal="right" vertical="center"/>
    </xf>
    <xf numFmtId="0" fontId="14" fillId="0" borderId="3" xfId="0" applyFont="1" applyBorder="1" applyAlignment="1">
      <alignment horizontal="right" vertical="center"/>
    </xf>
    <xf numFmtId="0" fontId="15" fillId="0" borderId="0" xfId="0" applyFont="1" applyBorder="1" applyAlignment="1">
      <alignment horizontal="center" vertical="center" wrapText="1"/>
    </xf>
    <xf numFmtId="0" fontId="2" fillId="0" borderId="4" xfId="0" applyFont="1" applyBorder="1" applyAlignment="1">
      <alignment horizontal="center" vertical="top"/>
    </xf>
    <xf numFmtId="0" fontId="2" fillId="0" borderId="0" xfId="0" applyFont="1" applyBorder="1" applyAlignment="1">
      <alignment horizontal="center" vertical="top"/>
    </xf>
    <xf numFmtId="0" fontId="2" fillId="0" borderId="5" xfId="0" applyFont="1" applyBorder="1" applyAlignment="1">
      <alignment horizontal="center" vertical="top"/>
    </xf>
    <xf numFmtId="0" fontId="2" fillId="0" borderId="6" xfId="0" applyFont="1" applyBorder="1" applyAlignment="1">
      <alignment horizontal="center" vertical="top"/>
    </xf>
    <xf numFmtId="0" fontId="1" fillId="0" borderId="1" xfId="0" applyFont="1" applyBorder="1" applyAlignment="1">
      <alignment horizontal="right"/>
    </xf>
    <xf numFmtId="0" fontId="3" fillId="0" borderId="1" xfId="0" applyFont="1" applyBorder="1" applyAlignment="1">
      <alignment horizontal="center" vertical="top"/>
    </xf>
    <xf numFmtId="0" fontId="17" fillId="0" borderId="1" xfId="0" applyFont="1" applyBorder="1" applyAlignment="1">
      <alignment horizontal="left" vertical="top" wrapText="1"/>
    </xf>
    <xf numFmtId="0" fontId="18" fillId="0" borderId="1" xfId="0" applyFont="1" applyBorder="1" applyAlignment="1">
      <alignment horizontal="left" vertical="top" wrapText="1"/>
    </xf>
    <xf numFmtId="0" fontId="15" fillId="0" borderId="0" xfId="0" applyFont="1" applyBorder="1" applyAlignment="1">
      <alignment horizontal="left"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14"/>
  <sheetViews>
    <sheetView topLeftCell="A7" workbookViewId="0">
      <selection activeCell="F8" sqref="F8"/>
    </sheetView>
  </sheetViews>
  <sheetFormatPr defaultRowHeight="15"/>
  <cols>
    <col min="1" max="1" width="9.28515625" customWidth="1"/>
    <col min="2" max="2" width="37.7109375" customWidth="1"/>
    <col min="3" max="3" width="9.85546875" customWidth="1"/>
    <col min="4" max="4" width="11.28515625" customWidth="1"/>
    <col min="5" max="5" width="9.7109375" customWidth="1"/>
    <col min="6" max="6" width="14.85546875" customWidth="1"/>
  </cols>
  <sheetData>
    <row r="1" spans="1:9" ht="21">
      <c r="A1" s="36" t="s">
        <v>0</v>
      </c>
      <c r="B1" s="36"/>
      <c r="C1" s="36"/>
      <c r="D1" s="36"/>
      <c r="E1" s="36"/>
      <c r="F1" s="36"/>
      <c r="G1" s="1"/>
      <c r="H1" s="1"/>
      <c r="I1" s="1"/>
    </row>
    <row r="2" spans="1:9" ht="18.75">
      <c r="A2" s="36" t="s">
        <v>1</v>
      </c>
      <c r="B2" s="36"/>
      <c r="C2" s="36"/>
      <c r="D2" s="36"/>
      <c r="E2" s="36"/>
      <c r="F2" s="36"/>
      <c r="G2" s="2"/>
      <c r="H2" s="2"/>
      <c r="I2" s="2"/>
    </row>
    <row r="3" spans="1:9" ht="54.75" customHeight="1">
      <c r="A3" s="37" t="s">
        <v>115</v>
      </c>
      <c r="B3" s="38"/>
      <c r="C3" s="38"/>
      <c r="D3" s="38"/>
      <c r="E3" s="38"/>
      <c r="F3" s="38"/>
      <c r="G3" s="3"/>
      <c r="H3" s="3"/>
    </row>
    <row r="4" spans="1:9">
      <c r="A4" s="4" t="s">
        <v>63</v>
      </c>
      <c r="B4" s="4" t="s">
        <v>4</v>
      </c>
      <c r="C4" s="5" t="s">
        <v>5</v>
      </c>
      <c r="D4" s="5" t="s">
        <v>6</v>
      </c>
      <c r="E4" s="5" t="s">
        <v>7</v>
      </c>
      <c r="F4" s="5" t="s">
        <v>8</v>
      </c>
    </row>
    <row r="5" spans="1:9" ht="153">
      <c r="A5" s="6" t="s">
        <v>116</v>
      </c>
      <c r="B5" s="11" t="s">
        <v>117</v>
      </c>
      <c r="C5" s="8">
        <v>25</v>
      </c>
      <c r="D5" s="9" t="s">
        <v>10</v>
      </c>
      <c r="E5" s="9">
        <v>4967</v>
      </c>
      <c r="F5" s="8">
        <f>E5*C5</f>
        <v>124175</v>
      </c>
    </row>
    <row r="6" spans="1:9" ht="102">
      <c r="A6" s="10" t="s">
        <v>118</v>
      </c>
      <c r="B6" s="11" t="s">
        <v>119</v>
      </c>
      <c r="C6" s="12">
        <v>3610</v>
      </c>
      <c r="D6" s="12" t="s">
        <v>120</v>
      </c>
      <c r="E6" s="12">
        <v>0.8</v>
      </c>
      <c r="F6" s="8">
        <f>E6*C6</f>
        <v>2888</v>
      </c>
    </row>
    <row r="7" spans="1:9" ht="25.5">
      <c r="A7" s="10" t="s">
        <v>121</v>
      </c>
      <c r="B7" s="13" t="s">
        <v>122</v>
      </c>
      <c r="C7" s="12">
        <v>1687.5</v>
      </c>
      <c r="D7" s="12" t="s">
        <v>120</v>
      </c>
      <c r="E7" s="12">
        <v>0.5</v>
      </c>
      <c r="F7" s="8">
        <f t="shared" ref="F7" si="0">E7*C7</f>
        <v>843.75</v>
      </c>
    </row>
    <row r="8" spans="1:9" s="18" customFormat="1" ht="23.25" customHeight="1">
      <c r="A8" s="15"/>
      <c r="B8" s="16"/>
      <c r="C8" s="39"/>
      <c r="D8" s="39"/>
      <c r="E8" s="40"/>
      <c r="F8" s="17">
        <f>SUM(F5:F7)</f>
        <v>127906.75</v>
      </c>
    </row>
    <row r="9" spans="1:9" s="18" customFormat="1" ht="23.25" customHeight="1">
      <c r="A9" s="19"/>
      <c r="B9" s="20"/>
      <c r="C9" s="21"/>
      <c r="D9" s="21"/>
      <c r="E9" s="21"/>
      <c r="F9" s="22"/>
    </row>
    <row r="10" spans="1:9" ht="62.25" customHeight="1">
      <c r="B10" s="41" t="s">
        <v>71</v>
      </c>
      <c r="C10" s="41"/>
      <c r="D10" s="41"/>
      <c r="E10" s="41"/>
      <c r="F10" s="41"/>
    </row>
    <row r="11" spans="1:9">
      <c r="E11" s="23"/>
    </row>
    <row r="14" spans="1:9" ht="15.75" customHeight="1"/>
  </sheetData>
  <mergeCells count="5">
    <mergeCell ref="A1:F1"/>
    <mergeCell ref="A2:F2"/>
    <mergeCell ref="A3:F3"/>
    <mergeCell ref="C8:E8"/>
    <mergeCell ref="B10:F10"/>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H13"/>
  <sheetViews>
    <sheetView topLeftCell="A4" workbookViewId="0">
      <selection activeCell="F10" sqref="F10"/>
    </sheetView>
  </sheetViews>
  <sheetFormatPr defaultRowHeight="15"/>
  <cols>
    <col min="1" max="1" width="7.7109375" customWidth="1"/>
    <col min="2" max="2" width="45.140625" customWidth="1"/>
    <col min="3" max="3" width="10.28515625" customWidth="1"/>
    <col min="4" max="5" width="11.5703125" customWidth="1"/>
    <col min="6" max="6" width="12.140625" customWidth="1"/>
  </cols>
  <sheetData>
    <row r="1" spans="1:8" ht="18.75">
      <c r="A1" s="42" t="s">
        <v>0</v>
      </c>
      <c r="B1" s="43"/>
      <c r="C1" s="43"/>
      <c r="D1" s="43"/>
      <c r="E1" s="43"/>
      <c r="F1" s="43"/>
      <c r="G1" s="2"/>
      <c r="H1" s="2"/>
    </row>
    <row r="2" spans="1:8" ht="18.75">
      <c r="A2" s="44" t="s">
        <v>1</v>
      </c>
      <c r="B2" s="45"/>
      <c r="C2" s="45"/>
      <c r="D2" s="45"/>
      <c r="E2" s="45"/>
      <c r="F2" s="45"/>
      <c r="G2" s="2"/>
      <c r="H2" s="2"/>
    </row>
    <row r="3" spans="1:8" ht="35.25" customHeight="1">
      <c r="A3" s="37" t="s">
        <v>51</v>
      </c>
      <c r="B3" s="37"/>
      <c r="C3" s="37"/>
      <c r="D3" s="37"/>
      <c r="E3" s="37"/>
      <c r="F3" s="37"/>
      <c r="G3" s="24"/>
      <c r="H3" s="24"/>
    </row>
    <row r="4" spans="1:8">
      <c r="A4" s="4" t="s">
        <v>3</v>
      </c>
      <c r="B4" s="4" t="s">
        <v>4</v>
      </c>
      <c r="C4" s="4" t="s">
        <v>5</v>
      </c>
      <c r="D4" s="4" t="s">
        <v>52</v>
      </c>
      <c r="E4" s="4" t="s">
        <v>53</v>
      </c>
      <c r="F4" s="4" t="s">
        <v>54</v>
      </c>
    </row>
    <row r="5" spans="1:8" ht="25.5">
      <c r="A5" s="6">
        <v>1</v>
      </c>
      <c r="B5" s="7" t="s">
        <v>55</v>
      </c>
      <c r="C5" s="8">
        <v>2</v>
      </c>
      <c r="D5" s="9" t="s">
        <v>10</v>
      </c>
      <c r="E5" s="9">
        <v>243.77</v>
      </c>
      <c r="F5" s="8">
        <f>E5*C5</f>
        <v>487.54</v>
      </c>
    </row>
    <row r="6" spans="1:8" ht="102">
      <c r="A6" s="10" t="s">
        <v>56</v>
      </c>
      <c r="B6" s="11" t="s">
        <v>57</v>
      </c>
      <c r="C6" s="12">
        <v>12.036</v>
      </c>
      <c r="D6" s="12" t="s">
        <v>13</v>
      </c>
      <c r="E6" s="12">
        <v>6543.32</v>
      </c>
      <c r="F6" s="8">
        <f t="shared" ref="F6:F9" si="0">E6*C6</f>
        <v>78755.399519999992</v>
      </c>
    </row>
    <row r="7" spans="1:8" ht="18.75">
      <c r="A7" s="10">
        <v>3</v>
      </c>
      <c r="B7" s="25" t="s">
        <v>58</v>
      </c>
      <c r="C7" s="12"/>
      <c r="D7" s="12"/>
      <c r="E7" s="12"/>
      <c r="F7" s="8"/>
    </row>
    <row r="8" spans="1:8" ht="15.75" customHeight="1">
      <c r="A8" s="10" t="s">
        <v>32</v>
      </c>
      <c r="B8" s="11" t="s">
        <v>59</v>
      </c>
      <c r="C8" s="12">
        <v>5.17</v>
      </c>
      <c r="D8" s="12" t="s">
        <v>13</v>
      </c>
      <c r="E8" s="12">
        <v>710.13</v>
      </c>
      <c r="F8" s="8">
        <f t="shared" si="0"/>
        <v>3671.3721</v>
      </c>
    </row>
    <row r="9" spans="1:8" ht="15.75">
      <c r="A9" s="10" t="s">
        <v>36</v>
      </c>
      <c r="B9" s="11" t="s">
        <v>60</v>
      </c>
      <c r="C9" s="12">
        <v>10.35</v>
      </c>
      <c r="D9" s="12" t="s">
        <v>13</v>
      </c>
      <c r="E9" s="12">
        <v>391.29</v>
      </c>
      <c r="F9" s="8">
        <f t="shared" si="0"/>
        <v>4049.8515000000002</v>
      </c>
    </row>
    <row r="10" spans="1:8">
      <c r="A10" s="26"/>
      <c r="B10" s="46" t="s">
        <v>61</v>
      </c>
      <c r="C10" s="46"/>
      <c r="D10" s="46"/>
      <c r="E10" s="46"/>
      <c r="F10" s="27">
        <f>SUM(F5:F9)</f>
        <v>86964.163119999983</v>
      </c>
    </row>
    <row r="13" spans="1:8" ht="50.25" customHeight="1">
      <c r="B13" s="41" t="s">
        <v>42</v>
      </c>
      <c r="C13" s="41"/>
      <c r="D13" s="41"/>
      <c r="E13" s="41"/>
      <c r="F13" s="41"/>
    </row>
  </sheetData>
  <mergeCells count="5">
    <mergeCell ref="A1:F1"/>
    <mergeCell ref="A2:F2"/>
    <mergeCell ref="A3:F3"/>
    <mergeCell ref="B10:E10"/>
    <mergeCell ref="B13:F13"/>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D23"/>
  <sheetViews>
    <sheetView tabSelected="1" workbookViewId="0">
      <selection activeCell="G9" sqref="G9"/>
    </sheetView>
  </sheetViews>
  <sheetFormatPr defaultRowHeight="15"/>
  <sheetData>
    <row r="1" spans="1:2" ht="18.75">
      <c r="A1" s="2"/>
      <c r="B1" s="2"/>
    </row>
    <row r="2" spans="1:2" ht="18.75">
      <c r="A2" s="2"/>
      <c r="B2" s="2"/>
    </row>
    <row r="3" spans="1:2" ht="34.5" customHeight="1">
      <c r="A3" s="24"/>
      <c r="B3" s="24"/>
    </row>
    <row r="5" spans="1:2">
      <c r="B5" s="34"/>
    </row>
    <row r="6" spans="1:2">
      <c r="B6" s="34"/>
    </row>
    <row r="7" spans="1:2">
      <c r="B7" s="34"/>
    </row>
    <row r="8" spans="1:2">
      <c r="B8" s="34"/>
    </row>
    <row r="9" spans="1:2">
      <c r="B9" s="34"/>
    </row>
    <row r="10" spans="1:2">
      <c r="B10" s="34"/>
    </row>
    <row r="11" spans="1:2">
      <c r="B11" s="34"/>
    </row>
    <row r="12" spans="1:2">
      <c r="B12" s="34"/>
    </row>
    <row r="13" spans="1:2">
      <c r="B13" s="34"/>
    </row>
    <row r="14" spans="1:2">
      <c r="B14" s="34"/>
    </row>
    <row r="15" spans="1:2" ht="15.75" customHeight="1">
      <c r="B15" s="34"/>
    </row>
    <row r="16" spans="1:2" ht="15.75" customHeight="1">
      <c r="B16" s="34"/>
    </row>
    <row r="17" spans="2:2" ht="15.75" customHeight="1">
      <c r="B17" s="34"/>
    </row>
    <row r="18" spans="2:2">
      <c r="B18" s="34"/>
    </row>
    <row r="23" spans="2:2" ht="50.25" customHeight="1"/>
  </sheetData>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dimension ref="A1:I16"/>
  <sheetViews>
    <sheetView topLeftCell="A4" workbookViewId="0">
      <selection sqref="A1:XFD1048576"/>
    </sheetView>
  </sheetViews>
  <sheetFormatPr defaultRowHeight="15"/>
  <cols>
    <col min="1" max="1" width="9.28515625" customWidth="1"/>
    <col min="2" max="2" width="37.7109375" customWidth="1"/>
    <col min="3" max="3" width="9.85546875" customWidth="1"/>
    <col min="4" max="4" width="11.28515625" customWidth="1"/>
    <col min="5" max="5" width="9.7109375" customWidth="1"/>
    <col min="6" max="6" width="14.85546875" customWidth="1"/>
  </cols>
  <sheetData>
    <row r="1" spans="1:9" ht="21">
      <c r="A1" s="36" t="s">
        <v>0</v>
      </c>
      <c r="B1" s="36"/>
      <c r="C1" s="36"/>
      <c r="D1" s="36"/>
      <c r="E1" s="36"/>
      <c r="F1" s="36"/>
      <c r="G1" s="1"/>
      <c r="H1" s="1"/>
      <c r="I1" s="1"/>
    </row>
    <row r="2" spans="1:9" ht="18.75">
      <c r="A2" s="36" t="s">
        <v>1</v>
      </c>
      <c r="B2" s="36"/>
      <c r="C2" s="36"/>
      <c r="D2" s="36"/>
      <c r="E2" s="36"/>
      <c r="F2" s="36"/>
      <c r="G2" s="2"/>
      <c r="H2" s="2"/>
      <c r="I2" s="2"/>
    </row>
    <row r="3" spans="1:9" ht="31.5" customHeight="1">
      <c r="A3" s="37" t="s">
        <v>62</v>
      </c>
      <c r="B3" s="38"/>
      <c r="C3" s="38"/>
      <c r="D3" s="38"/>
      <c r="E3" s="38"/>
      <c r="F3" s="38"/>
      <c r="G3" s="3"/>
      <c r="H3" s="3"/>
    </row>
    <row r="4" spans="1:9">
      <c r="A4" s="4" t="s">
        <v>63</v>
      </c>
      <c r="B4" s="4" t="s">
        <v>4</v>
      </c>
      <c r="C4" s="5" t="s">
        <v>5</v>
      </c>
      <c r="D4" s="5" t="s">
        <v>6</v>
      </c>
      <c r="E4" s="5" t="s">
        <v>7</v>
      </c>
      <c r="F4" s="5" t="s">
        <v>8</v>
      </c>
    </row>
    <row r="5" spans="1:9" ht="76.5">
      <c r="A5" s="6" t="s">
        <v>64</v>
      </c>
      <c r="B5" s="11" t="s">
        <v>65</v>
      </c>
      <c r="C5" s="8">
        <v>12.08</v>
      </c>
      <c r="D5" s="9" t="s">
        <v>10</v>
      </c>
      <c r="E5" s="9">
        <v>125.34</v>
      </c>
      <c r="F5" s="8">
        <f>E5*C5</f>
        <v>1514.1072000000001</v>
      </c>
    </row>
    <row r="6" spans="1:9" ht="31.5">
      <c r="A6" s="10" t="s">
        <v>66</v>
      </c>
      <c r="B6" s="11" t="s">
        <v>67</v>
      </c>
      <c r="C6" s="12">
        <v>115.52</v>
      </c>
      <c r="D6" s="12" t="s">
        <v>13</v>
      </c>
      <c r="E6" s="12">
        <v>71.489999999999995</v>
      </c>
      <c r="F6" s="8">
        <f t="shared" ref="F6:F9" si="0">E6*C6</f>
        <v>8258.5247999999992</v>
      </c>
    </row>
    <row r="7" spans="1:9" ht="51">
      <c r="A7" s="10" t="s">
        <v>68</v>
      </c>
      <c r="B7" s="13" t="s">
        <v>69</v>
      </c>
      <c r="C7" s="12">
        <v>45.35</v>
      </c>
      <c r="D7" s="12" t="s">
        <v>13</v>
      </c>
      <c r="E7" s="12">
        <v>1119.4000000000001</v>
      </c>
      <c r="F7" s="8">
        <f t="shared" si="0"/>
        <v>50764.790000000008</v>
      </c>
    </row>
    <row r="8" spans="1:9">
      <c r="A8" s="10">
        <v>4</v>
      </c>
      <c r="B8" s="14" t="s">
        <v>31</v>
      </c>
      <c r="C8" s="12"/>
      <c r="D8" s="12"/>
      <c r="E8" s="12"/>
      <c r="F8" s="8"/>
    </row>
    <row r="9" spans="1:9" ht="15.75">
      <c r="A9" s="10" t="s">
        <v>32</v>
      </c>
      <c r="B9" s="11" t="s">
        <v>70</v>
      </c>
      <c r="C9" s="12">
        <v>0.19</v>
      </c>
      <c r="D9" s="12" t="s">
        <v>13</v>
      </c>
      <c r="E9" s="12">
        <v>788.13</v>
      </c>
      <c r="F9" s="8">
        <f t="shared" si="0"/>
        <v>149.74469999999999</v>
      </c>
    </row>
    <row r="10" spans="1:9" s="18" customFormat="1" ht="23.25" customHeight="1">
      <c r="A10" s="15"/>
      <c r="B10" s="16"/>
      <c r="C10" s="39"/>
      <c r="D10" s="39"/>
      <c r="E10" s="40"/>
      <c r="F10" s="17">
        <f>SUM(F5:F9)</f>
        <v>60687.166700000009</v>
      </c>
    </row>
    <row r="11" spans="1:9" s="18" customFormat="1" ht="23.25" customHeight="1">
      <c r="A11" s="19"/>
      <c r="B11" s="20"/>
      <c r="C11" s="21"/>
      <c r="D11" s="21"/>
      <c r="E11" s="21"/>
      <c r="F11" s="22"/>
    </row>
    <row r="12" spans="1:9" ht="62.25" customHeight="1">
      <c r="B12" s="41" t="s">
        <v>71</v>
      </c>
      <c r="C12" s="41"/>
      <c r="D12" s="41"/>
      <c r="E12" s="41"/>
      <c r="F12" s="41"/>
    </row>
    <row r="13" spans="1:9">
      <c r="E13" s="23"/>
    </row>
    <row r="16" spans="1:9" ht="15.75" customHeight="1"/>
  </sheetData>
  <mergeCells count="5">
    <mergeCell ref="A1:F1"/>
    <mergeCell ref="A2:F2"/>
    <mergeCell ref="A3:F3"/>
    <mergeCell ref="C10:E10"/>
    <mergeCell ref="B12:F12"/>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I20"/>
  <sheetViews>
    <sheetView topLeftCell="A10" workbookViewId="0">
      <selection activeCell="C30" sqref="C30"/>
    </sheetView>
  </sheetViews>
  <sheetFormatPr defaultRowHeight="15"/>
  <cols>
    <col min="1" max="1" width="9.28515625" customWidth="1"/>
    <col min="2" max="2" width="37.7109375" customWidth="1"/>
    <col min="3" max="3" width="9.85546875" customWidth="1"/>
    <col min="4" max="4" width="11.28515625" customWidth="1"/>
    <col min="5" max="5" width="9.7109375" customWidth="1"/>
    <col min="6" max="6" width="14.85546875" customWidth="1"/>
  </cols>
  <sheetData>
    <row r="1" spans="1:9" ht="21">
      <c r="A1" s="36" t="s">
        <v>0</v>
      </c>
      <c r="B1" s="36"/>
      <c r="C1" s="36"/>
      <c r="D1" s="36"/>
      <c r="E1" s="36"/>
      <c r="F1" s="36"/>
      <c r="G1" s="1"/>
      <c r="H1" s="1"/>
      <c r="I1" s="1"/>
    </row>
    <row r="2" spans="1:9" ht="18.75">
      <c r="A2" s="36" t="s">
        <v>1</v>
      </c>
      <c r="B2" s="36"/>
      <c r="C2" s="36"/>
      <c r="D2" s="36"/>
      <c r="E2" s="36"/>
      <c r="F2" s="36"/>
      <c r="G2" s="2"/>
      <c r="H2" s="2"/>
      <c r="I2" s="2"/>
    </row>
    <row r="3" spans="1:9" ht="21.75" customHeight="1">
      <c r="A3" s="37" t="s">
        <v>72</v>
      </c>
      <c r="B3" s="38"/>
      <c r="C3" s="38"/>
      <c r="D3" s="38"/>
      <c r="E3" s="38"/>
      <c r="F3" s="38"/>
      <c r="G3" s="3"/>
      <c r="H3" s="3"/>
    </row>
    <row r="4" spans="1:9">
      <c r="A4" s="4" t="s">
        <v>3</v>
      </c>
      <c r="B4" s="4" t="s">
        <v>4</v>
      </c>
      <c r="C4" s="5" t="s">
        <v>5</v>
      </c>
      <c r="D4" s="5" t="s">
        <v>6</v>
      </c>
      <c r="E4" s="5" t="s">
        <v>7</v>
      </c>
      <c r="F4" s="5" t="s">
        <v>8</v>
      </c>
    </row>
    <row r="5" spans="1:9" ht="25.5">
      <c r="A5" s="6">
        <v>1</v>
      </c>
      <c r="B5" s="7" t="s">
        <v>73</v>
      </c>
      <c r="C5" s="8">
        <v>5</v>
      </c>
      <c r="D5" s="9" t="s">
        <v>10</v>
      </c>
      <c r="E5" s="9">
        <v>243.77</v>
      </c>
      <c r="F5" s="8">
        <f>E5*C5</f>
        <v>1218.8500000000001</v>
      </c>
    </row>
    <row r="6" spans="1:9" ht="127.5">
      <c r="A6" s="10" t="s">
        <v>11</v>
      </c>
      <c r="B6" s="11" t="s">
        <v>12</v>
      </c>
      <c r="C6" s="12">
        <v>24.29</v>
      </c>
      <c r="D6" s="12" t="s">
        <v>13</v>
      </c>
      <c r="E6" s="12">
        <v>112.53</v>
      </c>
      <c r="F6" s="8">
        <f t="shared" ref="F6:F13" si="0">E6*C6</f>
        <v>2733.3537000000001</v>
      </c>
    </row>
    <row r="7" spans="1:9" ht="102">
      <c r="A7" s="10" t="s">
        <v>14</v>
      </c>
      <c r="B7" s="13" t="s">
        <v>15</v>
      </c>
      <c r="C7" s="12">
        <v>9.06</v>
      </c>
      <c r="D7" s="12" t="s">
        <v>13</v>
      </c>
      <c r="E7" s="12">
        <v>228.47</v>
      </c>
      <c r="F7" s="8">
        <f t="shared" si="0"/>
        <v>2069.9382000000001</v>
      </c>
    </row>
    <row r="8" spans="1:9" ht="127.5">
      <c r="A8" s="10" t="s">
        <v>74</v>
      </c>
      <c r="B8" s="11" t="s">
        <v>19</v>
      </c>
      <c r="C8" s="12">
        <v>0.37</v>
      </c>
      <c r="D8" s="12" t="s">
        <v>13</v>
      </c>
      <c r="E8" s="12">
        <v>5913.66</v>
      </c>
      <c r="F8" s="8">
        <f>E8*C8</f>
        <v>2188.0542</v>
      </c>
    </row>
    <row r="9" spans="1:9" ht="63.75">
      <c r="A9" s="12" t="s">
        <v>75</v>
      </c>
      <c r="B9" s="11" t="s">
        <v>76</v>
      </c>
      <c r="C9" s="28">
        <v>118.96</v>
      </c>
      <c r="D9" s="28" t="s">
        <v>24</v>
      </c>
      <c r="E9" s="28">
        <v>825</v>
      </c>
      <c r="F9" s="29">
        <f>E9*C9</f>
        <v>98142</v>
      </c>
    </row>
    <row r="10" spans="1:9">
      <c r="A10" s="10">
        <v>6</v>
      </c>
      <c r="B10" s="14" t="s">
        <v>31</v>
      </c>
      <c r="C10" s="12"/>
      <c r="D10" s="12"/>
      <c r="E10" s="12"/>
      <c r="F10" s="8"/>
    </row>
    <row r="11" spans="1:9" ht="15.75">
      <c r="A11" s="10" t="s">
        <v>34</v>
      </c>
      <c r="B11" s="11" t="s">
        <v>77</v>
      </c>
      <c r="C11" s="12">
        <v>9.06</v>
      </c>
      <c r="D11" s="12" t="s">
        <v>13</v>
      </c>
      <c r="E11" s="12">
        <v>364.32</v>
      </c>
      <c r="F11" s="8">
        <f t="shared" si="0"/>
        <v>3300.7392</v>
      </c>
    </row>
    <row r="12" spans="1:9" ht="17.25" customHeight="1">
      <c r="A12" s="10" t="s">
        <v>38</v>
      </c>
      <c r="B12" s="11" t="s">
        <v>78</v>
      </c>
      <c r="C12" s="12">
        <v>0.33300000000000002</v>
      </c>
      <c r="D12" s="12" t="s">
        <v>13</v>
      </c>
      <c r="E12" s="12">
        <v>482.26</v>
      </c>
      <c r="F12" s="8">
        <f t="shared" si="0"/>
        <v>160.59258</v>
      </c>
    </row>
    <row r="13" spans="1:9" ht="17.25" customHeight="1">
      <c r="A13" s="10" t="s">
        <v>40</v>
      </c>
      <c r="B13" s="11" t="s">
        <v>41</v>
      </c>
      <c r="C13" s="12">
        <v>24.29</v>
      </c>
      <c r="D13" s="12" t="s">
        <v>13</v>
      </c>
      <c r="E13" s="12">
        <v>167.7</v>
      </c>
      <c r="F13" s="8">
        <f t="shared" si="0"/>
        <v>4073.4329999999995</v>
      </c>
    </row>
    <row r="14" spans="1:9" s="18" customFormat="1" ht="23.25" customHeight="1">
      <c r="A14" s="15"/>
      <c r="B14" s="16"/>
      <c r="C14" s="39"/>
      <c r="D14" s="39"/>
      <c r="E14" s="40"/>
      <c r="F14" s="17">
        <f>SUM(F5:F13)</f>
        <v>113886.96088</v>
      </c>
    </row>
    <row r="15" spans="1:9" s="18" customFormat="1" ht="23.25" customHeight="1">
      <c r="A15" s="19"/>
      <c r="B15" s="20"/>
      <c r="C15" s="21"/>
      <c r="D15" s="21"/>
      <c r="E15" s="21"/>
      <c r="F15" s="22"/>
    </row>
    <row r="16" spans="1:9" ht="62.25" customHeight="1">
      <c r="B16" s="41" t="s">
        <v>71</v>
      </c>
      <c r="C16" s="41"/>
      <c r="D16" s="41"/>
      <c r="E16" s="41"/>
      <c r="F16" s="41"/>
    </row>
    <row r="17" spans="5:5">
      <c r="E17" s="23"/>
    </row>
    <row r="20" spans="5:5" ht="15.75" customHeight="1"/>
  </sheetData>
  <mergeCells count="5">
    <mergeCell ref="A1:F1"/>
    <mergeCell ref="A2:F2"/>
    <mergeCell ref="A3:F3"/>
    <mergeCell ref="C14:E14"/>
    <mergeCell ref="B16:F16"/>
  </mergeCells>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N30"/>
  <sheetViews>
    <sheetView topLeftCell="A16" workbookViewId="0">
      <selection activeCell="F18" sqref="F18"/>
    </sheetView>
  </sheetViews>
  <sheetFormatPr defaultRowHeight="15"/>
  <cols>
    <col min="1" max="1" width="7.7109375" customWidth="1"/>
    <col min="2" max="2" width="37.7109375" customWidth="1"/>
    <col min="3" max="5" width="11.5703125" hidden="1" customWidth="1"/>
    <col min="6" max="6" width="9.5703125" customWidth="1"/>
    <col min="7" max="7" width="7.42578125" customWidth="1"/>
    <col min="8" max="8" width="9.7109375" customWidth="1"/>
    <col min="9" max="9" width="13.42578125" customWidth="1"/>
  </cols>
  <sheetData>
    <row r="1" spans="1:12" ht="21">
      <c r="A1" s="47" t="s">
        <v>0</v>
      </c>
      <c r="B1" s="47"/>
      <c r="C1" s="47"/>
      <c r="D1" s="47"/>
      <c r="E1" s="47"/>
      <c r="F1" s="47"/>
      <c r="G1" s="47"/>
      <c r="H1" s="47"/>
      <c r="I1" s="47"/>
      <c r="J1" s="1"/>
      <c r="K1" s="1"/>
      <c r="L1" s="1"/>
    </row>
    <row r="2" spans="1:12" ht="18.75">
      <c r="A2" s="36" t="s">
        <v>1</v>
      </c>
      <c r="B2" s="36"/>
      <c r="C2" s="36"/>
      <c r="D2" s="36"/>
      <c r="E2" s="36"/>
      <c r="F2" s="36"/>
      <c r="G2" s="36"/>
      <c r="H2" s="36"/>
      <c r="I2" s="36"/>
      <c r="J2" s="2"/>
      <c r="K2" s="2"/>
      <c r="L2" s="2"/>
    </row>
    <row r="3" spans="1:12" ht="37.5" customHeight="1">
      <c r="A3" s="48" t="s">
        <v>102</v>
      </c>
      <c r="B3" s="49"/>
      <c r="C3" s="49"/>
      <c r="D3" s="49"/>
      <c r="E3" s="49"/>
      <c r="F3" s="49"/>
      <c r="G3" s="49"/>
      <c r="H3" s="49"/>
      <c r="I3" s="49"/>
      <c r="J3" s="3"/>
      <c r="K3" s="3"/>
    </row>
    <row r="4" spans="1:12">
      <c r="A4" s="4" t="s">
        <v>3</v>
      </c>
      <c r="B4" s="4" t="s">
        <v>4</v>
      </c>
      <c r="C4" s="4">
        <v>1</v>
      </c>
      <c r="D4" s="4">
        <v>2</v>
      </c>
      <c r="E4" s="4">
        <v>3</v>
      </c>
      <c r="F4" s="5" t="s">
        <v>79</v>
      </c>
      <c r="G4" s="5" t="s">
        <v>6</v>
      </c>
      <c r="H4" s="5" t="s">
        <v>7</v>
      </c>
      <c r="I4" s="5" t="s">
        <v>8</v>
      </c>
    </row>
    <row r="5" spans="1:12" ht="38.25">
      <c r="A5" s="6">
        <v>1</v>
      </c>
      <c r="B5" s="7" t="s">
        <v>80</v>
      </c>
      <c r="C5" s="9">
        <v>5</v>
      </c>
      <c r="D5" s="9">
        <v>5</v>
      </c>
      <c r="E5" s="9">
        <v>5</v>
      </c>
      <c r="F5" s="8">
        <v>1</v>
      </c>
      <c r="G5" s="9" t="s">
        <v>10</v>
      </c>
      <c r="H5" s="9">
        <v>243.77</v>
      </c>
      <c r="I5" s="8">
        <f>H5*F5</f>
        <v>243.77</v>
      </c>
    </row>
    <row r="6" spans="1:12" ht="38.25">
      <c r="A6" s="10" t="s">
        <v>81</v>
      </c>
      <c r="B6" s="11" t="s">
        <v>82</v>
      </c>
      <c r="C6" s="12"/>
      <c r="D6" s="12"/>
      <c r="E6" s="12"/>
      <c r="F6" s="8">
        <v>3.82</v>
      </c>
      <c r="G6" s="12" t="s">
        <v>13</v>
      </c>
      <c r="H6" s="9">
        <v>364.24</v>
      </c>
      <c r="I6" s="8">
        <f>H6*F6</f>
        <v>1391.3968</v>
      </c>
    </row>
    <row r="7" spans="1:12" ht="63.75">
      <c r="A7" s="10" t="s">
        <v>83</v>
      </c>
      <c r="B7" s="11" t="s">
        <v>84</v>
      </c>
      <c r="C7" s="12">
        <v>0.71</v>
      </c>
      <c r="D7" s="12">
        <v>3.79</v>
      </c>
      <c r="E7" s="12"/>
      <c r="F7" s="8">
        <v>1.06</v>
      </c>
      <c r="G7" s="12" t="s">
        <v>13</v>
      </c>
      <c r="H7" s="9">
        <v>642.78</v>
      </c>
      <c r="I7" s="8">
        <f t="shared" ref="I7:I21" si="0">H7*F7</f>
        <v>681.34680000000003</v>
      </c>
    </row>
    <row r="8" spans="1:12" ht="38.25">
      <c r="A8" s="10" t="s">
        <v>85</v>
      </c>
      <c r="B8" s="11" t="s">
        <v>86</v>
      </c>
      <c r="C8" s="26"/>
      <c r="D8" s="26"/>
      <c r="E8" s="26"/>
      <c r="F8" s="8">
        <v>2.12</v>
      </c>
      <c r="G8" s="8" t="s">
        <v>13</v>
      </c>
      <c r="H8" s="8">
        <v>1340.2</v>
      </c>
      <c r="I8" s="8">
        <f t="shared" si="0"/>
        <v>2841.2240000000002</v>
      </c>
    </row>
    <row r="9" spans="1:12" ht="127.5">
      <c r="A9" s="10" t="s">
        <v>87</v>
      </c>
      <c r="B9" s="11" t="s">
        <v>12</v>
      </c>
      <c r="C9" s="12">
        <v>76.05</v>
      </c>
      <c r="D9" s="12">
        <v>76.58</v>
      </c>
      <c r="E9" s="12">
        <v>42.49</v>
      </c>
      <c r="F9" s="8">
        <v>6.92</v>
      </c>
      <c r="G9" s="12" t="s">
        <v>13</v>
      </c>
      <c r="H9" s="12">
        <v>112.53</v>
      </c>
      <c r="I9" s="8">
        <f t="shared" si="0"/>
        <v>778.70759999999996</v>
      </c>
    </row>
    <row r="10" spans="1:12" ht="102">
      <c r="A10" s="10" t="s">
        <v>88</v>
      </c>
      <c r="B10" s="13" t="s">
        <v>15</v>
      </c>
      <c r="C10" s="12">
        <v>22.66</v>
      </c>
      <c r="D10" s="12">
        <v>26.34</v>
      </c>
      <c r="E10" s="12">
        <v>3.55</v>
      </c>
      <c r="F10" s="8">
        <v>3.08</v>
      </c>
      <c r="G10" s="12" t="s">
        <v>13</v>
      </c>
      <c r="H10" s="12">
        <v>228.47</v>
      </c>
      <c r="I10" s="8">
        <f t="shared" si="0"/>
        <v>703.68759999999997</v>
      </c>
    </row>
    <row r="11" spans="1:12" ht="76.5">
      <c r="A11" s="10" t="s">
        <v>89</v>
      </c>
      <c r="B11" s="11" t="s">
        <v>17</v>
      </c>
      <c r="C11" s="12">
        <v>38.07</v>
      </c>
      <c r="D11" s="12">
        <v>42.35</v>
      </c>
      <c r="E11" s="12">
        <v>5.95</v>
      </c>
      <c r="F11" s="8">
        <v>1.78</v>
      </c>
      <c r="G11" s="12" t="s">
        <v>13</v>
      </c>
      <c r="H11" s="12">
        <v>1191.77</v>
      </c>
      <c r="I11" s="8">
        <f t="shared" si="0"/>
        <v>2121.3506000000002</v>
      </c>
    </row>
    <row r="12" spans="1:12" ht="127.5">
      <c r="A12" s="10" t="s">
        <v>90</v>
      </c>
      <c r="B12" s="11" t="s">
        <v>91</v>
      </c>
      <c r="C12" s="12">
        <v>6.8</v>
      </c>
      <c r="D12" s="12"/>
      <c r="E12" s="12">
        <v>37.17</v>
      </c>
      <c r="F12" s="8">
        <f>3.69+4.38</f>
        <v>8.07</v>
      </c>
      <c r="G12" s="12" t="s">
        <v>13</v>
      </c>
      <c r="H12" s="12">
        <v>6543.32</v>
      </c>
      <c r="I12" s="8">
        <f t="shared" si="0"/>
        <v>52804.592400000001</v>
      </c>
    </row>
    <row r="13" spans="1:12" ht="114.75">
      <c r="A13" s="10" t="s">
        <v>92</v>
      </c>
      <c r="B13" s="11" t="s">
        <v>26</v>
      </c>
      <c r="C13" s="12">
        <v>5.63</v>
      </c>
      <c r="D13" s="12"/>
      <c r="E13" s="12"/>
      <c r="F13" s="8">
        <v>1.77</v>
      </c>
      <c r="G13" s="12" t="s">
        <v>13</v>
      </c>
      <c r="H13" s="12">
        <v>6219.21</v>
      </c>
      <c r="I13" s="8">
        <f t="shared" si="0"/>
        <v>11008.001700000001</v>
      </c>
    </row>
    <row r="14" spans="1:12" ht="102">
      <c r="A14" s="10" t="s">
        <v>93</v>
      </c>
      <c r="B14" s="11" t="s">
        <v>29</v>
      </c>
      <c r="C14" s="12">
        <v>0.69599999999999995</v>
      </c>
      <c r="D14" s="12">
        <v>1.39</v>
      </c>
      <c r="E14" s="12"/>
      <c r="F14" s="8">
        <v>0.67500000000000004</v>
      </c>
      <c r="G14" s="12" t="s">
        <v>30</v>
      </c>
      <c r="H14" s="12">
        <v>53433.91</v>
      </c>
      <c r="I14" s="8">
        <f t="shared" si="0"/>
        <v>36067.889250000007</v>
      </c>
    </row>
    <row r="15" spans="1:12" ht="76.5">
      <c r="A15" s="10" t="s">
        <v>94</v>
      </c>
      <c r="B15" s="11" t="s">
        <v>95</v>
      </c>
      <c r="C15" s="12"/>
      <c r="D15" s="12"/>
      <c r="E15" s="12"/>
      <c r="F15" s="8">
        <v>23.31</v>
      </c>
      <c r="G15" s="12" t="s">
        <v>96</v>
      </c>
      <c r="H15" s="12">
        <v>57.69</v>
      </c>
      <c r="I15" s="8">
        <f t="shared" si="0"/>
        <v>1344.7538999999999</v>
      </c>
    </row>
    <row r="16" spans="1:12" ht="89.25">
      <c r="A16" s="10" t="s">
        <v>97</v>
      </c>
      <c r="B16" s="11" t="s">
        <v>98</v>
      </c>
      <c r="C16" s="12"/>
      <c r="D16" s="12"/>
      <c r="E16" s="12"/>
      <c r="F16" s="8">
        <v>1.39</v>
      </c>
      <c r="G16" s="12" t="s">
        <v>24</v>
      </c>
      <c r="H16" s="12">
        <v>53.22</v>
      </c>
      <c r="I16" s="8">
        <f t="shared" si="0"/>
        <v>73.975799999999992</v>
      </c>
    </row>
    <row r="17" spans="1:14">
      <c r="A17" s="10">
        <v>13</v>
      </c>
      <c r="B17" s="14" t="s">
        <v>31</v>
      </c>
      <c r="C17" s="30"/>
      <c r="D17" s="30"/>
      <c r="E17" s="30"/>
      <c r="F17" s="8"/>
      <c r="G17" s="12"/>
      <c r="H17" s="12"/>
      <c r="I17" s="8"/>
    </row>
    <row r="18" spans="1:14" ht="15.75">
      <c r="A18" s="10" t="s">
        <v>32</v>
      </c>
      <c r="B18" s="11" t="s">
        <v>99</v>
      </c>
      <c r="C18" s="12">
        <v>22.66</v>
      </c>
      <c r="D18" s="12">
        <v>26.34</v>
      </c>
      <c r="E18" s="12">
        <v>3.55</v>
      </c>
      <c r="F18" s="8">
        <v>3.08</v>
      </c>
      <c r="G18" s="12" t="s">
        <v>13</v>
      </c>
      <c r="H18" s="12">
        <v>377.8</v>
      </c>
      <c r="I18" s="8">
        <f t="shared" si="0"/>
        <v>1163.624</v>
      </c>
    </row>
    <row r="19" spans="1:14" ht="15.75">
      <c r="A19" s="10" t="s">
        <v>34</v>
      </c>
      <c r="B19" s="11" t="s">
        <v>100</v>
      </c>
      <c r="C19" s="12">
        <v>6.9145000000000003</v>
      </c>
      <c r="D19" s="12">
        <v>73.73</v>
      </c>
      <c r="E19" s="12">
        <v>20.14</v>
      </c>
      <c r="F19" s="8">
        <v>4.2300000000000004</v>
      </c>
      <c r="G19" s="12" t="s">
        <v>13</v>
      </c>
      <c r="H19" s="12">
        <v>788.13</v>
      </c>
      <c r="I19" s="8">
        <f t="shared" si="0"/>
        <v>3333.7899000000002</v>
      </c>
    </row>
    <row r="20" spans="1:14" ht="17.25" customHeight="1">
      <c r="A20" s="10" t="s">
        <v>36</v>
      </c>
      <c r="B20" s="11" t="s">
        <v>101</v>
      </c>
      <c r="C20" s="12">
        <v>7.9089999999999998</v>
      </c>
      <c r="D20" s="12">
        <v>147.44999999999999</v>
      </c>
      <c r="E20" s="12">
        <v>9.08</v>
      </c>
      <c r="F20" s="8">
        <v>8.4600000000000009</v>
      </c>
      <c r="G20" s="12" t="s">
        <v>13</v>
      </c>
      <c r="H20" s="12">
        <v>482.26</v>
      </c>
      <c r="I20" s="8">
        <f t="shared" si="0"/>
        <v>4079.9196000000002</v>
      </c>
    </row>
    <row r="21" spans="1:14" ht="17.25" customHeight="1">
      <c r="A21" s="10" t="s">
        <v>38</v>
      </c>
      <c r="B21" s="11" t="s">
        <v>41</v>
      </c>
      <c r="C21" s="12">
        <v>76.05</v>
      </c>
      <c r="D21" s="12">
        <v>80.37</v>
      </c>
      <c r="E21" s="12">
        <v>42.49</v>
      </c>
      <c r="F21" s="8">
        <v>11.8</v>
      </c>
      <c r="G21" s="12" t="s">
        <v>13</v>
      </c>
      <c r="H21" s="12">
        <v>167.7</v>
      </c>
      <c r="I21" s="8">
        <f t="shared" si="0"/>
        <v>1978.86</v>
      </c>
    </row>
    <row r="22" spans="1:14" s="18" customFormat="1" ht="30" customHeight="1">
      <c r="A22" s="15"/>
      <c r="B22" s="16"/>
      <c r="C22" s="31"/>
      <c r="D22" s="31"/>
      <c r="E22" s="31"/>
      <c r="F22" s="39"/>
      <c r="G22" s="39"/>
      <c r="H22" s="40"/>
      <c r="I22" s="17">
        <f>SUM(I5:I21)</f>
        <v>120616.88995000001</v>
      </c>
    </row>
    <row r="23" spans="1:14">
      <c r="A23" s="50"/>
      <c r="B23" s="50"/>
      <c r="C23" s="50"/>
      <c r="D23" s="50"/>
      <c r="E23" s="50"/>
      <c r="F23" s="50"/>
      <c r="G23" s="50"/>
      <c r="H23" s="50"/>
      <c r="I23" s="50"/>
      <c r="J23" s="32"/>
      <c r="K23" s="32"/>
      <c r="L23" s="32"/>
      <c r="M23" s="32"/>
      <c r="N23" s="32"/>
    </row>
    <row r="24" spans="1:14">
      <c r="A24" s="33"/>
      <c r="B24" s="33"/>
      <c r="C24" s="33"/>
      <c r="D24" s="33"/>
      <c r="E24" s="33"/>
      <c r="F24" s="33"/>
      <c r="G24" s="33"/>
      <c r="H24" s="33"/>
      <c r="I24" s="33"/>
      <c r="J24" s="32"/>
      <c r="K24" s="32"/>
      <c r="L24" s="32"/>
      <c r="M24" s="32"/>
      <c r="N24" s="32"/>
    </row>
    <row r="25" spans="1:14">
      <c r="A25" s="33"/>
      <c r="B25" s="33"/>
      <c r="C25" s="33"/>
      <c r="D25" s="33"/>
      <c r="E25" s="33"/>
      <c r="F25" s="33"/>
      <c r="G25" s="33"/>
      <c r="H25" s="33"/>
      <c r="I25" s="33"/>
      <c r="J25" s="32"/>
      <c r="K25" s="32"/>
      <c r="L25" s="32"/>
      <c r="M25" s="32"/>
      <c r="N25" s="32"/>
    </row>
    <row r="26" spans="1:14" ht="62.25" customHeight="1">
      <c r="B26" s="41" t="s">
        <v>42</v>
      </c>
      <c r="C26" s="41"/>
      <c r="D26" s="41"/>
      <c r="E26" s="41"/>
      <c r="F26" s="41"/>
      <c r="G26" s="41"/>
      <c r="H26" s="41"/>
      <c r="I26" s="41"/>
    </row>
    <row r="27" spans="1:14">
      <c r="H27" s="23"/>
    </row>
    <row r="30" spans="1:14" ht="15.75" customHeight="1"/>
  </sheetData>
  <mergeCells count="6">
    <mergeCell ref="B26:I26"/>
    <mergeCell ref="A1:I1"/>
    <mergeCell ref="A2:I2"/>
    <mergeCell ref="A3:I3"/>
    <mergeCell ref="F22:H22"/>
    <mergeCell ref="A23:I23"/>
  </mergeCells>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I26"/>
  <sheetViews>
    <sheetView topLeftCell="A16" workbookViewId="0">
      <selection activeCell="D6" sqref="D6"/>
    </sheetView>
  </sheetViews>
  <sheetFormatPr defaultRowHeight="15"/>
  <cols>
    <col min="1" max="1" width="7.7109375" customWidth="1"/>
    <col min="2" max="2" width="37.7109375" customWidth="1"/>
    <col min="3" max="3" width="9.85546875" customWidth="1"/>
    <col min="4" max="4" width="11.28515625" customWidth="1"/>
    <col min="5" max="5" width="9.7109375" customWidth="1"/>
    <col min="6" max="6" width="14.85546875" customWidth="1"/>
  </cols>
  <sheetData>
    <row r="1" spans="1:9" ht="21">
      <c r="A1" s="36" t="s">
        <v>0</v>
      </c>
      <c r="B1" s="36"/>
      <c r="C1" s="36"/>
      <c r="D1" s="36"/>
      <c r="E1" s="36"/>
      <c r="F1" s="36"/>
      <c r="G1" s="1"/>
      <c r="H1" s="1"/>
      <c r="I1" s="1"/>
    </row>
    <row r="2" spans="1:9" ht="18.75">
      <c r="A2" s="36" t="s">
        <v>1</v>
      </c>
      <c r="B2" s="36"/>
      <c r="C2" s="36"/>
      <c r="D2" s="36"/>
      <c r="E2" s="36"/>
      <c r="F2" s="36"/>
      <c r="G2" s="2"/>
      <c r="H2" s="2"/>
      <c r="I2" s="2"/>
    </row>
    <row r="3" spans="1:9" ht="33.75" customHeight="1">
      <c r="A3" s="37" t="s">
        <v>2</v>
      </c>
      <c r="B3" s="38"/>
      <c r="C3" s="38"/>
      <c r="D3" s="38"/>
      <c r="E3" s="38"/>
      <c r="F3" s="38"/>
      <c r="G3" s="3"/>
      <c r="H3" s="3"/>
    </row>
    <row r="4" spans="1:9">
      <c r="A4" s="4" t="s">
        <v>3</v>
      </c>
      <c r="B4" s="4" t="s">
        <v>4</v>
      </c>
      <c r="C4" s="5" t="s">
        <v>5</v>
      </c>
      <c r="D4" s="5" t="s">
        <v>6</v>
      </c>
      <c r="E4" s="5" t="s">
        <v>7</v>
      </c>
      <c r="F4" s="5" t="s">
        <v>8</v>
      </c>
    </row>
    <row r="5" spans="1:9" ht="25.5">
      <c r="A5" s="6">
        <v>1</v>
      </c>
      <c r="B5" s="7" t="s">
        <v>9</v>
      </c>
      <c r="C5" s="8">
        <v>5</v>
      </c>
      <c r="D5" s="9" t="s">
        <v>10</v>
      </c>
      <c r="E5" s="9">
        <v>243.77</v>
      </c>
      <c r="F5" s="8">
        <f>E5*C5</f>
        <v>1218.8500000000001</v>
      </c>
    </row>
    <row r="6" spans="1:9" ht="127.5">
      <c r="A6" s="10" t="s">
        <v>11</v>
      </c>
      <c r="B6" s="11" t="s">
        <v>12</v>
      </c>
      <c r="C6" s="12">
        <v>20.82</v>
      </c>
      <c r="D6" s="12" t="s">
        <v>13</v>
      </c>
      <c r="E6" s="12">
        <v>112.53</v>
      </c>
      <c r="F6" s="8">
        <f t="shared" ref="F6:F19" si="0">E6*C6</f>
        <v>2342.8746000000001</v>
      </c>
    </row>
    <row r="7" spans="1:9" ht="102">
      <c r="A7" s="10" t="s">
        <v>14</v>
      </c>
      <c r="B7" s="13" t="s">
        <v>15</v>
      </c>
      <c r="C7" s="12">
        <v>2.06</v>
      </c>
      <c r="D7" s="12" t="s">
        <v>13</v>
      </c>
      <c r="E7" s="12">
        <v>228.47</v>
      </c>
      <c r="F7" s="8">
        <f t="shared" si="0"/>
        <v>470.64820000000003</v>
      </c>
    </row>
    <row r="8" spans="1:9" ht="76.5">
      <c r="A8" s="10" t="s">
        <v>16</v>
      </c>
      <c r="B8" s="11" t="s">
        <v>17</v>
      </c>
      <c r="C8" s="12">
        <v>3.45</v>
      </c>
      <c r="D8" s="12" t="s">
        <v>13</v>
      </c>
      <c r="E8" s="12">
        <v>1191.77</v>
      </c>
      <c r="F8" s="8">
        <f t="shared" si="0"/>
        <v>4111.6064999999999</v>
      </c>
    </row>
    <row r="9" spans="1:9" ht="114" customHeight="1">
      <c r="A9" s="10" t="s">
        <v>18</v>
      </c>
      <c r="B9" s="11" t="s">
        <v>19</v>
      </c>
      <c r="C9" s="12">
        <v>3.9</v>
      </c>
      <c r="D9" s="12" t="s">
        <v>13</v>
      </c>
      <c r="E9" s="12">
        <v>5913.66</v>
      </c>
      <c r="F9" s="8">
        <f t="shared" si="0"/>
        <v>23063.273999999998</v>
      </c>
    </row>
    <row r="10" spans="1:9" ht="114" customHeight="1">
      <c r="A10" s="10" t="s">
        <v>20</v>
      </c>
      <c r="B10" s="11" t="s">
        <v>21</v>
      </c>
      <c r="C10" s="12">
        <v>9.52</v>
      </c>
      <c r="D10" s="12" t="s">
        <v>13</v>
      </c>
      <c r="E10" s="12">
        <v>2788.17</v>
      </c>
      <c r="F10" s="8">
        <f t="shared" si="0"/>
        <v>26543.378399999998</v>
      </c>
    </row>
    <row r="11" spans="1:9" ht="78" customHeight="1">
      <c r="A11" s="10" t="s">
        <v>22</v>
      </c>
      <c r="B11" s="11" t="s">
        <v>23</v>
      </c>
      <c r="C11" s="12">
        <v>57.5</v>
      </c>
      <c r="D11" s="12" t="s">
        <v>24</v>
      </c>
      <c r="E11" s="12">
        <v>259.29000000000002</v>
      </c>
      <c r="F11" s="8">
        <f t="shared" si="0"/>
        <v>14909.175000000001</v>
      </c>
    </row>
    <row r="12" spans="1:9" ht="78" customHeight="1">
      <c r="A12" s="10" t="s">
        <v>25</v>
      </c>
      <c r="B12" s="11" t="s">
        <v>26</v>
      </c>
      <c r="C12" s="12">
        <v>1.52</v>
      </c>
      <c r="D12" s="12" t="s">
        <v>27</v>
      </c>
      <c r="E12" s="12">
        <v>6219.21</v>
      </c>
      <c r="F12" s="8">
        <f t="shared" si="0"/>
        <v>9453.1992000000009</v>
      </c>
    </row>
    <row r="13" spans="1:9" ht="114" customHeight="1">
      <c r="A13" s="10" t="s">
        <v>28</v>
      </c>
      <c r="B13" s="11" t="s">
        <v>29</v>
      </c>
      <c r="C13" s="12">
        <v>0.19</v>
      </c>
      <c r="D13" s="12" t="s">
        <v>30</v>
      </c>
      <c r="E13" s="12">
        <v>53433.91</v>
      </c>
      <c r="F13" s="8">
        <f t="shared" si="0"/>
        <v>10152.4429</v>
      </c>
    </row>
    <row r="14" spans="1:9">
      <c r="A14" s="10">
        <v>10</v>
      </c>
      <c r="B14" s="14" t="s">
        <v>31</v>
      </c>
      <c r="C14" s="12"/>
      <c r="D14" s="12"/>
      <c r="E14" s="12"/>
      <c r="F14" s="8"/>
    </row>
    <row r="15" spans="1:9" ht="15.75">
      <c r="A15" s="10" t="s">
        <v>32</v>
      </c>
      <c r="B15" s="11" t="s">
        <v>33</v>
      </c>
      <c r="C15" s="12">
        <v>7.14</v>
      </c>
      <c r="D15" s="12" t="s">
        <v>13</v>
      </c>
      <c r="E15" s="12">
        <v>710.13</v>
      </c>
      <c r="F15" s="8">
        <f t="shared" si="0"/>
        <v>5070.3281999999999</v>
      </c>
    </row>
    <row r="16" spans="1:9" ht="15.75">
      <c r="A16" s="10" t="s">
        <v>34</v>
      </c>
      <c r="B16" s="11" t="s">
        <v>35</v>
      </c>
      <c r="C16" s="12">
        <v>2.06</v>
      </c>
      <c r="D16" s="12" t="s">
        <v>13</v>
      </c>
      <c r="E16" s="12">
        <v>431.75</v>
      </c>
      <c r="F16" s="8">
        <f t="shared" si="0"/>
        <v>889.40499999999997</v>
      </c>
    </row>
    <row r="17" spans="1:6" ht="15.75">
      <c r="A17" s="10" t="s">
        <v>36</v>
      </c>
      <c r="B17" s="11" t="s">
        <v>37</v>
      </c>
      <c r="C17" s="12">
        <v>13</v>
      </c>
      <c r="D17" s="12" t="s">
        <v>13</v>
      </c>
      <c r="E17" s="12">
        <v>664.32</v>
      </c>
      <c r="F17" s="8">
        <f t="shared" si="0"/>
        <v>8636.16</v>
      </c>
    </row>
    <row r="18" spans="1:6" ht="17.25" customHeight="1">
      <c r="A18" s="10" t="s">
        <v>38</v>
      </c>
      <c r="B18" s="11" t="s">
        <v>39</v>
      </c>
      <c r="C18" s="12">
        <v>4.84</v>
      </c>
      <c r="D18" s="12" t="s">
        <v>13</v>
      </c>
      <c r="E18" s="12">
        <v>391.29</v>
      </c>
      <c r="F18" s="8">
        <f t="shared" si="0"/>
        <v>1893.8436000000002</v>
      </c>
    </row>
    <row r="19" spans="1:6" ht="17.25" customHeight="1">
      <c r="A19" s="10" t="s">
        <v>40</v>
      </c>
      <c r="B19" s="11" t="s">
        <v>41</v>
      </c>
      <c r="C19" s="12">
        <v>20.82</v>
      </c>
      <c r="D19" s="12" t="s">
        <v>13</v>
      </c>
      <c r="E19" s="12">
        <v>167.7</v>
      </c>
      <c r="F19" s="8">
        <f t="shared" si="0"/>
        <v>3491.5139999999997</v>
      </c>
    </row>
    <row r="20" spans="1:6" s="18" customFormat="1" ht="23.25" customHeight="1">
      <c r="A20" s="15"/>
      <c r="B20" s="16"/>
      <c r="C20" s="39"/>
      <c r="D20" s="39"/>
      <c r="E20" s="40"/>
      <c r="F20" s="17">
        <f>SUM(F5:F19)</f>
        <v>112246.69959999999</v>
      </c>
    </row>
    <row r="21" spans="1:6" s="18" customFormat="1" ht="23.25" customHeight="1">
      <c r="A21" s="19"/>
      <c r="B21" s="20"/>
      <c r="C21" s="21"/>
      <c r="D21" s="21"/>
      <c r="E21" s="21"/>
      <c r="F21" s="22"/>
    </row>
    <row r="22" spans="1:6" ht="62.25" customHeight="1">
      <c r="B22" s="41" t="s">
        <v>42</v>
      </c>
      <c r="C22" s="41"/>
      <c r="D22" s="41"/>
      <c r="E22" s="41"/>
      <c r="F22" s="41"/>
    </row>
    <row r="23" spans="1:6">
      <c r="E23" s="23"/>
    </row>
    <row r="26" spans="1:6" ht="15.75" customHeight="1"/>
  </sheetData>
  <mergeCells count="5">
    <mergeCell ref="A1:F1"/>
    <mergeCell ref="A2:F2"/>
    <mergeCell ref="A3:F3"/>
    <mergeCell ref="C20:E20"/>
    <mergeCell ref="B22:F22"/>
  </mergeCell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L21"/>
  <sheetViews>
    <sheetView topLeftCell="A10" workbookViewId="0">
      <selection activeCell="I15" sqref="I15"/>
    </sheetView>
  </sheetViews>
  <sheetFormatPr defaultRowHeight="15"/>
  <cols>
    <col min="1" max="1" width="7.7109375" customWidth="1"/>
    <col min="2" max="2" width="37.7109375" customWidth="1"/>
    <col min="3" max="5" width="9.85546875" hidden="1" customWidth="1"/>
    <col min="6" max="6" width="9.85546875" customWidth="1"/>
    <col min="7" max="7" width="11.28515625" customWidth="1"/>
    <col min="8" max="8" width="9.7109375" customWidth="1"/>
    <col min="9" max="9" width="14.85546875" customWidth="1"/>
  </cols>
  <sheetData>
    <row r="1" spans="1:12" ht="21">
      <c r="A1" s="36" t="s">
        <v>0</v>
      </c>
      <c r="B1" s="36"/>
      <c r="C1" s="36"/>
      <c r="D1" s="36"/>
      <c r="E1" s="36"/>
      <c r="F1" s="36"/>
      <c r="G1" s="36"/>
      <c r="H1" s="36"/>
      <c r="I1" s="36"/>
      <c r="J1" s="1"/>
      <c r="K1" s="1"/>
      <c r="L1" s="1"/>
    </row>
    <row r="2" spans="1:12" ht="18.75">
      <c r="A2" s="36" t="s">
        <v>1</v>
      </c>
      <c r="B2" s="36"/>
      <c r="C2" s="36"/>
      <c r="D2" s="36"/>
      <c r="E2" s="36"/>
      <c r="F2" s="36"/>
      <c r="G2" s="36"/>
      <c r="H2" s="36"/>
      <c r="I2" s="36"/>
      <c r="J2" s="2"/>
      <c r="K2" s="2"/>
      <c r="L2" s="2"/>
    </row>
    <row r="3" spans="1:12" ht="29.25" customHeight="1">
      <c r="A3" s="37" t="s">
        <v>43</v>
      </c>
      <c r="B3" s="38"/>
      <c r="C3" s="38"/>
      <c r="D3" s="38"/>
      <c r="E3" s="38"/>
      <c r="F3" s="38"/>
      <c r="G3" s="38"/>
      <c r="H3" s="38"/>
      <c r="I3" s="38"/>
      <c r="J3" s="3"/>
      <c r="K3" s="3"/>
    </row>
    <row r="4" spans="1:12">
      <c r="A4" s="4" t="s">
        <v>3</v>
      </c>
      <c r="B4" s="4" t="s">
        <v>4</v>
      </c>
      <c r="C4" s="5" t="s">
        <v>5</v>
      </c>
      <c r="D4" s="5"/>
      <c r="E4" s="5"/>
      <c r="F4" s="5" t="s">
        <v>5</v>
      </c>
      <c r="G4" s="5" t="s">
        <v>6</v>
      </c>
      <c r="H4" s="5" t="s">
        <v>7</v>
      </c>
      <c r="I4" s="5" t="s">
        <v>8</v>
      </c>
    </row>
    <row r="5" spans="1:12" ht="127.5">
      <c r="A5" s="12" t="s">
        <v>44</v>
      </c>
      <c r="B5" s="12" t="s">
        <v>12</v>
      </c>
      <c r="C5" s="12">
        <v>8.49</v>
      </c>
      <c r="D5" s="12">
        <v>50</v>
      </c>
      <c r="E5" s="12">
        <v>90</v>
      </c>
      <c r="F5" s="12">
        <v>14.65</v>
      </c>
      <c r="G5" s="12" t="s">
        <v>13</v>
      </c>
      <c r="H5" s="12">
        <v>112.53</v>
      </c>
      <c r="I5" s="12">
        <f t="shared" ref="I5:I14" si="0">H5*F5</f>
        <v>1648.5645</v>
      </c>
    </row>
    <row r="6" spans="1:12" ht="102">
      <c r="A6" s="10" t="s">
        <v>45</v>
      </c>
      <c r="B6" s="13" t="s">
        <v>15</v>
      </c>
      <c r="C6" s="12">
        <v>4.25</v>
      </c>
      <c r="D6" s="12">
        <v>50</v>
      </c>
      <c r="E6" s="12">
        <v>90</v>
      </c>
      <c r="F6" s="12">
        <v>4.88</v>
      </c>
      <c r="G6" s="12" t="s">
        <v>13</v>
      </c>
      <c r="H6" s="12">
        <v>228.47</v>
      </c>
      <c r="I6" s="12">
        <f t="shared" si="0"/>
        <v>1114.9336000000001</v>
      </c>
    </row>
    <row r="7" spans="1:12" ht="76.5">
      <c r="A7" s="10" t="s">
        <v>46</v>
      </c>
      <c r="B7" s="11" t="s">
        <v>17</v>
      </c>
      <c r="C7" s="12">
        <v>7.08</v>
      </c>
      <c r="D7" s="12">
        <v>50</v>
      </c>
      <c r="E7" s="12">
        <v>90</v>
      </c>
      <c r="F7" s="12">
        <v>8.2100000000000009</v>
      </c>
      <c r="G7" s="12" t="s">
        <v>13</v>
      </c>
      <c r="H7" s="12">
        <v>1191.77</v>
      </c>
      <c r="I7" s="12">
        <f t="shared" si="0"/>
        <v>9784.431700000001</v>
      </c>
    </row>
    <row r="8" spans="1:12" ht="127.5">
      <c r="A8" s="10" t="s">
        <v>47</v>
      </c>
      <c r="B8" s="11" t="s">
        <v>19</v>
      </c>
      <c r="C8" s="12">
        <v>8.5</v>
      </c>
      <c r="D8" s="12">
        <v>50</v>
      </c>
      <c r="E8" s="12">
        <v>90</v>
      </c>
      <c r="F8" s="12">
        <v>9.77</v>
      </c>
      <c r="G8" s="12" t="s">
        <v>13</v>
      </c>
      <c r="H8" s="12">
        <v>5913.66</v>
      </c>
      <c r="I8" s="12">
        <f t="shared" si="0"/>
        <v>57776.458199999994</v>
      </c>
    </row>
    <row r="9" spans="1:12">
      <c r="A9" s="10">
        <v>5</v>
      </c>
      <c r="B9" s="14" t="s">
        <v>31</v>
      </c>
      <c r="C9" s="12"/>
      <c r="D9" s="12">
        <v>50</v>
      </c>
      <c r="E9" s="12">
        <v>90</v>
      </c>
      <c r="F9" s="12"/>
      <c r="G9" s="12"/>
      <c r="H9" s="12"/>
      <c r="I9" s="12"/>
    </row>
    <row r="10" spans="1:12" ht="15.75">
      <c r="A10" s="10" t="s">
        <v>32</v>
      </c>
      <c r="B10" s="11" t="s">
        <v>33</v>
      </c>
      <c r="C10" s="12">
        <v>3.65</v>
      </c>
      <c r="D10" s="12">
        <v>50</v>
      </c>
      <c r="E10" s="12">
        <v>90</v>
      </c>
      <c r="F10" s="12">
        <v>4.4000000000000004</v>
      </c>
      <c r="G10" s="12" t="s">
        <v>13</v>
      </c>
      <c r="H10" s="12">
        <v>710.13</v>
      </c>
      <c r="I10" s="12">
        <f t="shared" si="0"/>
        <v>3124.5720000000001</v>
      </c>
    </row>
    <row r="11" spans="1:12" ht="15.75">
      <c r="A11" s="10" t="s">
        <v>34</v>
      </c>
      <c r="B11" s="11" t="s">
        <v>35</v>
      </c>
      <c r="C11" s="12">
        <v>4.25</v>
      </c>
      <c r="D11" s="12">
        <v>50</v>
      </c>
      <c r="E11" s="12">
        <v>90</v>
      </c>
      <c r="F11" s="12">
        <v>4.88</v>
      </c>
      <c r="G11" s="12" t="s">
        <v>13</v>
      </c>
      <c r="H11" s="12">
        <v>431.75</v>
      </c>
      <c r="I11" s="12">
        <f t="shared" si="0"/>
        <v>2106.94</v>
      </c>
    </row>
    <row r="12" spans="1:12" ht="15.75">
      <c r="A12" s="10" t="s">
        <v>36</v>
      </c>
      <c r="B12" s="11" t="s">
        <v>48</v>
      </c>
      <c r="C12" s="12">
        <v>7.08</v>
      </c>
      <c r="D12" s="12">
        <v>50</v>
      </c>
      <c r="E12" s="12">
        <v>90</v>
      </c>
      <c r="F12" s="12">
        <v>8.2100000000000009</v>
      </c>
      <c r="G12" s="12" t="s">
        <v>13</v>
      </c>
      <c r="H12" s="12">
        <v>664.32</v>
      </c>
      <c r="I12" s="12">
        <f t="shared" si="0"/>
        <v>5454.0672000000013</v>
      </c>
    </row>
    <row r="13" spans="1:12" ht="17.25" customHeight="1">
      <c r="A13" s="10" t="s">
        <v>38</v>
      </c>
      <c r="B13" s="11" t="s">
        <v>49</v>
      </c>
      <c r="C13" s="12">
        <v>7.3</v>
      </c>
      <c r="D13" s="12">
        <v>50</v>
      </c>
      <c r="E13" s="12">
        <v>90</v>
      </c>
      <c r="F13" s="12">
        <v>8.7899999999999991</v>
      </c>
      <c r="G13" s="12" t="s">
        <v>13</v>
      </c>
      <c r="H13" s="12">
        <v>391.29</v>
      </c>
      <c r="I13" s="12">
        <f t="shared" si="0"/>
        <v>3439.4391000000001</v>
      </c>
    </row>
    <row r="14" spans="1:12" ht="17.25" customHeight="1">
      <c r="A14" s="10" t="s">
        <v>40</v>
      </c>
      <c r="B14" s="11" t="s">
        <v>41</v>
      </c>
      <c r="C14" s="12">
        <v>8.49</v>
      </c>
      <c r="D14" s="12">
        <v>50</v>
      </c>
      <c r="E14" s="12">
        <v>90</v>
      </c>
      <c r="F14" s="12">
        <v>14.65</v>
      </c>
      <c r="G14" s="12" t="s">
        <v>13</v>
      </c>
      <c r="H14" s="12">
        <v>167.7</v>
      </c>
      <c r="I14" s="12">
        <f t="shared" si="0"/>
        <v>2456.8049999999998</v>
      </c>
    </row>
    <row r="15" spans="1:12" s="18" customFormat="1" ht="23.25" customHeight="1">
      <c r="A15" s="15"/>
      <c r="B15" s="16"/>
      <c r="C15" s="39"/>
      <c r="D15" s="39"/>
      <c r="E15" s="39"/>
      <c r="F15" s="39"/>
      <c r="G15" s="39"/>
      <c r="H15" s="40"/>
      <c r="I15" s="17">
        <f>SUM(I5:I14)</f>
        <v>86906.211299999995</v>
      </c>
    </row>
    <row r="16" spans="1:12" s="18" customFormat="1" ht="23.25" customHeight="1">
      <c r="A16" s="19"/>
      <c r="B16" s="20"/>
      <c r="C16" s="21"/>
      <c r="D16" s="21"/>
      <c r="E16" s="21"/>
      <c r="F16" s="21"/>
      <c r="G16" s="21"/>
      <c r="H16" s="21"/>
      <c r="I16" s="22"/>
    </row>
    <row r="17" spans="2:9" ht="62.25" customHeight="1">
      <c r="B17" s="41" t="s">
        <v>50</v>
      </c>
      <c r="C17" s="41"/>
      <c r="D17" s="41"/>
      <c r="E17" s="41"/>
      <c r="F17" s="41"/>
      <c r="G17" s="41"/>
      <c r="H17" s="41"/>
      <c r="I17" s="41"/>
    </row>
    <row r="18" spans="2:9">
      <c r="H18" s="23"/>
    </row>
    <row r="21" spans="2:9" ht="15.75" customHeight="1"/>
  </sheetData>
  <mergeCells count="5">
    <mergeCell ref="A1:I1"/>
    <mergeCell ref="A2:I2"/>
    <mergeCell ref="A3:I3"/>
    <mergeCell ref="C15:H15"/>
    <mergeCell ref="B17:I17"/>
  </mergeCells>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K26"/>
  <sheetViews>
    <sheetView topLeftCell="A16" workbookViewId="0">
      <selection activeCell="C21" sqref="C21:G21"/>
    </sheetView>
  </sheetViews>
  <sheetFormatPr defaultRowHeight="15"/>
  <cols>
    <col min="1" max="1" width="7.7109375" customWidth="1"/>
    <col min="2" max="2" width="37.7109375" customWidth="1"/>
    <col min="3" max="4" width="9.85546875" hidden="1" customWidth="1"/>
    <col min="5" max="5" width="9.85546875" customWidth="1"/>
    <col min="6" max="6" width="11.28515625" customWidth="1"/>
    <col min="7" max="7" width="9.7109375" customWidth="1"/>
    <col min="8" max="8" width="14.85546875" customWidth="1"/>
  </cols>
  <sheetData>
    <row r="1" spans="1:11" ht="21">
      <c r="A1" s="36" t="s">
        <v>0</v>
      </c>
      <c r="B1" s="36"/>
      <c r="C1" s="36"/>
      <c r="D1" s="36"/>
      <c r="E1" s="36"/>
      <c r="F1" s="36"/>
      <c r="G1" s="36"/>
      <c r="H1" s="36"/>
      <c r="I1" s="1"/>
      <c r="J1" s="1"/>
      <c r="K1" s="1"/>
    </row>
    <row r="2" spans="1:11" ht="18.75">
      <c r="A2" s="36" t="s">
        <v>1</v>
      </c>
      <c r="B2" s="36"/>
      <c r="C2" s="36"/>
      <c r="D2" s="36"/>
      <c r="E2" s="36"/>
      <c r="F2" s="36"/>
      <c r="G2" s="36"/>
      <c r="H2" s="36"/>
      <c r="I2" s="2"/>
      <c r="J2" s="2"/>
      <c r="K2" s="2"/>
    </row>
    <row r="3" spans="1:11" ht="29.25" customHeight="1">
      <c r="A3" s="37" t="s">
        <v>105</v>
      </c>
      <c r="B3" s="38"/>
      <c r="C3" s="38"/>
      <c r="D3" s="38"/>
      <c r="E3" s="38"/>
      <c r="F3" s="38"/>
      <c r="G3" s="38"/>
      <c r="H3" s="38"/>
      <c r="I3" s="3"/>
      <c r="J3" s="3"/>
    </row>
    <row r="4" spans="1:11">
      <c r="A4" s="4" t="s">
        <v>3</v>
      </c>
      <c r="B4" s="4" t="s">
        <v>4</v>
      </c>
      <c r="D4" s="5"/>
      <c r="E4" s="5" t="s">
        <v>5</v>
      </c>
      <c r="F4" s="5" t="s">
        <v>6</v>
      </c>
      <c r="G4" s="5" t="s">
        <v>7</v>
      </c>
      <c r="H4" s="5" t="s">
        <v>8</v>
      </c>
    </row>
    <row r="5" spans="1:11" ht="25.5">
      <c r="A5" s="12">
        <v>1</v>
      </c>
      <c r="B5" s="12" t="s">
        <v>73</v>
      </c>
      <c r="C5" s="12">
        <v>3</v>
      </c>
      <c r="D5" s="12">
        <v>4</v>
      </c>
      <c r="E5" s="12">
        <f>C5+D5</f>
        <v>7</v>
      </c>
      <c r="F5" s="12" t="s">
        <v>10</v>
      </c>
      <c r="G5" s="12">
        <v>243.77</v>
      </c>
      <c r="H5" s="12">
        <f>G5*E5</f>
        <v>1706.39</v>
      </c>
    </row>
    <row r="6" spans="1:11" ht="127.5">
      <c r="A6" s="12" t="s">
        <v>11</v>
      </c>
      <c r="B6" s="12" t="s">
        <v>12</v>
      </c>
      <c r="C6" s="12">
        <v>8.5399999999999991</v>
      </c>
      <c r="D6" s="12">
        <v>16.36</v>
      </c>
      <c r="E6" s="12">
        <f t="shared" ref="E6:E20" si="0">C6+D6</f>
        <v>24.9</v>
      </c>
      <c r="F6" s="12" t="s">
        <v>13</v>
      </c>
      <c r="G6" s="12">
        <v>112.53</v>
      </c>
      <c r="H6" s="12">
        <f t="shared" ref="H6:H20" si="1">G6*E6</f>
        <v>2801.9969999999998</v>
      </c>
    </row>
    <row r="7" spans="1:11" ht="102">
      <c r="A7" s="10" t="s">
        <v>14</v>
      </c>
      <c r="B7" s="13" t="s">
        <v>15</v>
      </c>
      <c r="C7" s="12">
        <v>3.19</v>
      </c>
      <c r="D7" s="12">
        <v>1.33</v>
      </c>
      <c r="E7" s="12">
        <f t="shared" si="0"/>
        <v>4.5199999999999996</v>
      </c>
      <c r="F7" s="12" t="s">
        <v>13</v>
      </c>
      <c r="G7" s="12">
        <v>228.47</v>
      </c>
      <c r="H7" s="12">
        <f t="shared" si="1"/>
        <v>1032.6843999999999</v>
      </c>
    </row>
    <row r="8" spans="1:11" ht="76.5">
      <c r="A8" s="10" t="s">
        <v>16</v>
      </c>
      <c r="B8" s="11" t="s">
        <v>17</v>
      </c>
      <c r="C8" s="12">
        <v>5.36</v>
      </c>
      <c r="D8" s="12">
        <v>2.2400000000000002</v>
      </c>
      <c r="E8" s="12">
        <f t="shared" si="0"/>
        <v>7.6000000000000005</v>
      </c>
      <c r="F8" s="12" t="s">
        <v>13</v>
      </c>
      <c r="G8" s="12">
        <v>1191.77</v>
      </c>
      <c r="H8" s="12">
        <f t="shared" si="1"/>
        <v>9057.4520000000011</v>
      </c>
    </row>
    <row r="9" spans="1:11" ht="127.5">
      <c r="A9" s="10" t="s">
        <v>106</v>
      </c>
      <c r="B9" s="11" t="s">
        <v>57</v>
      </c>
      <c r="C9" s="12">
        <v>6.4</v>
      </c>
      <c r="D9" s="12"/>
      <c r="E9" s="12">
        <f t="shared" si="0"/>
        <v>6.4</v>
      </c>
      <c r="F9" s="12" t="s">
        <v>13</v>
      </c>
      <c r="G9" s="28">
        <v>6543.32</v>
      </c>
      <c r="H9" s="12">
        <f t="shared" si="1"/>
        <v>41877.248</v>
      </c>
    </row>
    <row r="10" spans="1:11" ht="127.5">
      <c r="A10" s="10" t="s">
        <v>107</v>
      </c>
      <c r="B10" s="11" t="s">
        <v>19</v>
      </c>
      <c r="C10" s="12"/>
      <c r="D10" s="12">
        <v>1.9</v>
      </c>
      <c r="E10" s="12">
        <f t="shared" si="0"/>
        <v>1.9</v>
      </c>
      <c r="F10" s="12" t="s">
        <v>13</v>
      </c>
      <c r="G10" s="28">
        <v>5913.66</v>
      </c>
      <c r="H10" s="12">
        <f t="shared" si="1"/>
        <v>11235.954</v>
      </c>
    </row>
    <row r="11" spans="1:11" ht="102">
      <c r="A11" s="10" t="s">
        <v>108</v>
      </c>
      <c r="B11" s="11" t="s">
        <v>21</v>
      </c>
      <c r="C11" s="8"/>
      <c r="D11" s="8">
        <v>4.78</v>
      </c>
      <c r="E11" s="12">
        <f t="shared" si="0"/>
        <v>4.78</v>
      </c>
      <c r="F11" s="12" t="s">
        <v>13</v>
      </c>
      <c r="G11" s="12">
        <v>2788.17</v>
      </c>
      <c r="H11" s="12">
        <f t="shared" si="1"/>
        <v>13327.452600000001</v>
      </c>
    </row>
    <row r="12" spans="1:11" ht="76.5">
      <c r="A12" s="35" t="s">
        <v>109</v>
      </c>
      <c r="B12" s="11" t="s">
        <v>103</v>
      </c>
      <c r="C12" s="8"/>
      <c r="D12" s="8">
        <v>37.200000000000003</v>
      </c>
      <c r="E12" s="12">
        <f t="shared" si="0"/>
        <v>37.200000000000003</v>
      </c>
      <c r="F12" s="12" t="s">
        <v>24</v>
      </c>
      <c r="G12" s="12">
        <v>259.29000000000002</v>
      </c>
      <c r="H12" s="12">
        <f t="shared" si="1"/>
        <v>9645.5880000000016</v>
      </c>
    </row>
    <row r="13" spans="1:11" ht="114.75">
      <c r="A13" s="35" t="s">
        <v>92</v>
      </c>
      <c r="B13" s="11" t="s">
        <v>110</v>
      </c>
      <c r="C13" s="8"/>
      <c r="D13" s="8">
        <v>1.76</v>
      </c>
      <c r="E13" s="12">
        <f t="shared" si="0"/>
        <v>1.76</v>
      </c>
      <c r="F13" s="12" t="s">
        <v>13</v>
      </c>
      <c r="G13" s="12">
        <v>6219.21</v>
      </c>
      <c r="H13" s="12">
        <f t="shared" si="1"/>
        <v>10945.809600000001</v>
      </c>
    </row>
    <row r="14" spans="1:11" ht="102">
      <c r="A14" s="35" t="s">
        <v>111</v>
      </c>
      <c r="B14" s="11" t="s">
        <v>29</v>
      </c>
      <c r="C14" s="8"/>
      <c r="D14" s="8">
        <v>0.19</v>
      </c>
      <c r="E14" s="12">
        <f t="shared" si="0"/>
        <v>0.19</v>
      </c>
      <c r="F14" s="12" t="s">
        <v>30</v>
      </c>
      <c r="G14" s="12">
        <v>53433.91</v>
      </c>
      <c r="H14" s="12">
        <f t="shared" si="1"/>
        <v>10152.4429</v>
      </c>
    </row>
    <row r="15" spans="1:11">
      <c r="A15" s="10">
        <v>11</v>
      </c>
      <c r="B15" s="14" t="s">
        <v>31</v>
      </c>
      <c r="C15" s="12"/>
      <c r="D15" s="12"/>
      <c r="E15" s="12"/>
      <c r="F15" s="12"/>
      <c r="G15" s="12"/>
      <c r="H15" s="12"/>
    </row>
    <row r="16" spans="1:11" ht="15.75">
      <c r="A16" s="10" t="s">
        <v>32</v>
      </c>
      <c r="B16" s="11" t="s">
        <v>112</v>
      </c>
      <c r="C16" s="12">
        <v>2.74</v>
      </c>
      <c r="D16" s="12">
        <v>4.0914999999999999</v>
      </c>
      <c r="E16" s="12">
        <f t="shared" si="0"/>
        <v>6.8315000000000001</v>
      </c>
      <c r="F16" s="12" t="s">
        <v>13</v>
      </c>
      <c r="G16" s="12">
        <v>710.13</v>
      </c>
      <c r="H16" s="12">
        <f t="shared" si="1"/>
        <v>4851.253095</v>
      </c>
    </row>
    <row r="17" spans="1:8" ht="15.75">
      <c r="A17" s="10" t="s">
        <v>32</v>
      </c>
      <c r="B17" s="11" t="s">
        <v>35</v>
      </c>
      <c r="C17" s="12">
        <v>3.19</v>
      </c>
      <c r="D17" s="12">
        <v>1.33</v>
      </c>
      <c r="E17" s="12">
        <f t="shared" si="0"/>
        <v>4.5199999999999996</v>
      </c>
      <c r="F17" s="12" t="s">
        <v>13</v>
      </c>
      <c r="G17" s="12">
        <v>431.75</v>
      </c>
      <c r="H17" s="12">
        <f t="shared" si="1"/>
        <v>1951.5099999999998</v>
      </c>
    </row>
    <row r="18" spans="1:8" ht="15.75">
      <c r="A18" s="10" t="s">
        <v>36</v>
      </c>
      <c r="B18" s="11" t="s">
        <v>113</v>
      </c>
      <c r="C18" s="12">
        <v>5.4</v>
      </c>
      <c r="D18" s="12">
        <v>7</v>
      </c>
      <c r="E18" s="12">
        <f t="shared" si="0"/>
        <v>12.4</v>
      </c>
      <c r="F18" s="12" t="s">
        <v>13</v>
      </c>
      <c r="G18" s="12">
        <v>664.32</v>
      </c>
      <c r="H18" s="12">
        <f t="shared" si="1"/>
        <v>8237.5680000000011</v>
      </c>
    </row>
    <row r="19" spans="1:8" ht="17.25" customHeight="1">
      <c r="A19" s="10" t="s">
        <v>38</v>
      </c>
      <c r="B19" s="11" t="s">
        <v>101</v>
      </c>
      <c r="C19" s="12">
        <v>5.4</v>
      </c>
      <c r="D19" s="12">
        <v>3.2229999999999999</v>
      </c>
      <c r="E19" s="12">
        <f t="shared" si="0"/>
        <v>8.6230000000000011</v>
      </c>
      <c r="F19" s="12" t="s">
        <v>13</v>
      </c>
      <c r="G19" s="12">
        <v>391.29</v>
      </c>
      <c r="H19" s="12">
        <f t="shared" si="1"/>
        <v>3374.0936700000007</v>
      </c>
    </row>
    <row r="20" spans="1:8" ht="17.25" customHeight="1">
      <c r="A20" s="10" t="s">
        <v>104</v>
      </c>
      <c r="B20" s="11" t="s">
        <v>41</v>
      </c>
      <c r="C20" s="12">
        <v>8.5399999999999991</v>
      </c>
      <c r="D20" s="12">
        <v>16.36</v>
      </c>
      <c r="E20" s="12">
        <f t="shared" si="0"/>
        <v>24.9</v>
      </c>
      <c r="F20" s="12" t="s">
        <v>13</v>
      </c>
      <c r="G20" s="12">
        <v>167.7</v>
      </c>
      <c r="H20" s="12">
        <f t="shared" si="1"/>
        <v>4175.7299999999996</v>
      </c>
    </row>
    <row r="21" spans="1:8" s="18" customFormat="1" ht="23.25" customHeight="1">
      <c r="A21" s="15"/>
      <c r="B21" s="16"/>
      <c r="C21" s="39"/>
      <c r="D21" s="39"/>
      <c r="E21" s="39"/>
      <c r="F21" s="39"/>
      <c r="G21" s="40"/>
      <c r="H21" s="17">
        <f>SUM(H5:H20)</f>
        <v>134373.17326499999</v>
      </c>
    </row>
    <row r="22" spans="1:8" ht="62.25" customHeight="1">
      <c r="B22" s="41" t="s">
        <v>114</v>
      </c>
      <c r="C22" s="41"/>
      <c r="D22" s="41"/>
      <c r="E22" s="41"/>
      <c r="F22" s="41"/>
      <c r="G22" s="41"/>
      <c r="H22" s="41"/>
    </row>
    <row r="23" spans="1:8">
      <c r="G23" s="23"/>
    </row>
    <row r="26" spans="1:8" ht="15.75" customHeight="1"/>
  </sheetData>
  <mergeCells count="5">
    <mergeCell ref="A1:H1"/>
    <mergeCell ref="A2:H2"/>
    <mergeCell ref="A3:H3"/>
    <mergeCell ref="C21:G21"/>
    <mergeCell ref="B22:H2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Scheme No-01</vt:lpstr>
      <vt:lpstr>Scheme No-02</vt:lpstr>
      <vt:lpstr>Scheme NO-03</vt:lpstr>
      <vt:lpstr>Scheme NO-04</vt:lpstr>
      <vt:lpstr>Scheme No-05</vt:lpstr>
      <vt:lpstr>Scheme No-6</vt:lpstr>
      <vt:lpstr>Scheme No-07</vt:lpstr>
      <vt:lpstr>Scheme No-08</vt:lpstr>
      <vt:lpstr>Scheme NO-09</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2017-11-14T05:23:35Z</cp:lastPrinted>
  <dcterms:created xsi:type="dcterms:W3CDTF">2017-11-11T06:46:37Z</dcterms:created>
  <dcterms:modified xsi:type="dcterms:W3CDTF">2017-11-14T05:23:48Z</dcterms:modified>
</cp:coreProperties>
</file>