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firstSheet="2" activeTab="2"/>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 name="Scheme No-09" sheetId="9" r:id="rId9"/>
  </sheets>
  <calcPr calcId="124519"/>
</workbook>
</file>

<file path=xl/calcChain.xml><?xml version="1.0" encoding="utf-8"?>
<calcChain xmlns="http://schemas.openxmlformats.org/spreadsheetml/2006/main">
  <c r="F16" i="3"/>
  <c r="F15"/>
  <c r="F14"/>
  <c r="F13"/>
  <c r="F12"/>
  <c r="F10"/>
  <c r="F8"/>
  <c r="F6"/>
  <c r="F17" s="1"/>
  <c r="F5"/>
  <c r="F14" i="5"/>
  <c r="F13"/>
  <c r="F12"/>
  <c r="F11"/>
  <c r="F10"/>
  <c r="F8"/>
  <c r="F7"/>
  <c r="F6"/>
  <c r="F15" s="1"/>
  <c r="F5"/>
  <c r="H19" i="9" l="1"/>
  <c r="E19"/>
  <c r="E18"/>
  <c r="H18" s="1"/>
  <c r="H17"/>
  <c r="E17"/>
  <c r="H16"/>
  <c r="E16"/>
  <c r="H15"/>
  <c r="E15"/>
  <c r="H13"/>
  <c r="E13"/>
  <c r="H12"/>
  <c r="E12"/>
  <c r="H11"/>
  <c r="E11"/>
  <c r="H10"/>
  <c r="E10"/>
  <c r="H9"/>
  <c r="E9"/>
  <c r="H8"/>
  <c r="E8"/>
  <c r="H7"/>
  <c r="E7"/>
  <c r="H6"/>
  <c r="E6"/>
  <c r="H5"/>
  <c r="E5"/>
  <c r="I15" i="8"/>
  <c r="I14"/>
  <c r="I13"/>
  <c r="I12"/>
  <c r="I11"/>
  <c r="I9"/>
  <c r="I8"/>
  <c r="I7"/>
  <c r="I16" s="1"/>
  <c r="I6"/>
  <c r="I5"/>
  <c r="I14" i="7"/>
  <c r="I13"/>
  <c r="I12"/>
  <c r="I11"/>
  <c r="I10"/>
  <c r="I8"/>
  <c r="I7"/>
  <c r="I6"/>
  <c r="I15" s="1"/>
  <c r="I5"/>
  <c r="F19" i="6"/>
  <c r="F18"/>
  <c r="F17"/>
  <c r="F16"/>
  <c r="F15"/>
  <c r="F13"/>
  <c r="F12"/>
  <c r="F11"/>
  <c r="F10"/>
  <c r="F9"/>
  <c r="F8"/>
  <c r="F7"/>
  <c r="F6"/>
  <c r="F5"/>
  <c r="F20" s="1"/>
  <c r="E20" i="4"/>
  <c r="H20" s="1"/>
  <c r="H19"/>
  <c r="E19"/>
  <c r="E18"/>
  <c r="H18" s="1"/>
  <c r="H17"/>
  <c r="E17"/>
  <c r="E16"/>
  <c r="H16" s="1"/>
  <c r="E15"/>
  <c r="H14"/>
  <c r="E14"/>
  <c r="H13"/>
  <c r="E13"/>
  <c r="H12"/>
  <c r="E12"/>
  <c r="H11"/>
  <c r="E11"/>
  <c r="H10"/>
  <c r="E10"/>
  <c r="H9"/>
  <c r="E9"/>
  <c r="H8"/>
  <c r="E8"/>
  <c r="H7"/>
  <c r="E7"/>
  <c r="H6"/>
  <c r="E6"/>
  <c r="H5"/>
  <c r="H21" s="1"/>
  <c r="E5"/>
  <c r="H20" i="9" l="1"/>
  <c r="I14" i="2"/>
  <c r="I13"/>
  <c r="I12"/>
  <c r="I11"/>
  <c r="I10"/>
  <c r="I8"/>
  <c r="I7"/>
  <c r="I6"/>
  <c r="I15" s="1"/>
  <c r="I5"/>
  <c r="E19" i="1"/>
  <c r="H19" s="1"/>
  <c r="H18"/>
  <c r="E18"/>
  <c r="E17"/>
  <c r="H17" s="1"/>
  <c r="H16"/>
  <c r="E16"/>
  <c r="E15"/>
  <c r="H15" s="1"/>
  <c r="H13"/>
  <c r="E13"/>
  <c r="E12"/>
  <c r="H12" s="1"/>
  <c r="H11"/>
  <c r="E11"/>
  <c r="E10"/>
  <c r="H10" s="1"/>
  <c r="H9"/>
  <c r="E9"/>
  <c r="E8"/>
  <c r="H8" s="1"/>
  <c r="E7"/>
  <c r="H7" s="1"/>
  <c r="E6"/>
  <c r="H6" s="1"/>
  <c r="H5"/>
  <c r="H20" s="1"/>
</calcChain>
</file>

<file path=xl/sharedStrings.xml><?xml version="1.0" encoding="utf-8"?>
<sst xmlns="http://schemas.openxmlformats.org/spreadsheetml/2006/main" count="403" uniqueCount="108">
  <si>
    <t>RANCHI MUNICIPAL CORPORATION, RANCHI</t>
  </si>
  <si>
    <t xml:space="preserve">BILL OF QUANTITY </t>
  </si>
  <si>
    <t>Name of Work :- Construction of Drain near Reversa Appartment under ward no-10</t>
  </si>
  <si>
    <t>SL.NO.</t>
  </si>
  <si>
    <t>ITEMS OF WORK</t>
  </si>
  <si>
    <t>QTY</t>
  </si>
  <si>
    <t>UNIT</t>
  </si>
  <si>
    <t>RATE</t>
  </si>
  <si>
    <t>AMOUNT</t>
  </si>
  <si>
    <t>Labour for cleaning the work site before and after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</si>
  <si>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</si>
  <si>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</si>
  <si>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</si>
  <si>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</si>
  <si>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</si>
  <si>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</si>
  <si>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</si>
  <si>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</si>
  <si>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</si>
  <si>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RCC M 200 in nominal mix of (1:1.5:3) in drain cover ……………….. all complete as per building  specification and direction of E/I.</t>
  </si>
  <si>
    <t>6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</si>
  <si>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</si>
  <si>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</si>
  <si>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</si>
  <si>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8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</si>
  <si>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</si>
  <si>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</si>
  <si>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</si>
  <si>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</si>
  <si>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</si>
  <si>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Carriage of Materials</t>
  </si>
  <si>
    <t>A</t>
  </si>
  <si>
    <t>sand 49 KM</t>
  </si>
  <si>
    <t>A(i)</t>
  </si>
  <si>
    <t xml:space="preserve"> Local sand 18 KM</t>
  </si>
  <si>
    <t>B</t>
  </si>
  <si>
    <t>Stone Boulder 36M</t>
  </si>
  <si>
    <t>C</t>
  </si>
  <si>
    <t>Stone Chips  (Lead 22 KM)</t>
  </si>
  <si>
    <t>D</t>
  </si>
  <si>
    <t>Earth ( Lead upto 1 K.M )</t>
  </si>
  <si>
    <t xml:space="preserve">                                                                                                    Assistant  Engineer 
                                                                                                         Ranchi Municipal Corporation
                                                                                                         Ranchi</t>
  </si>
  <si>
    <t xml:space="preserve">Name of Work :- Construction of PCC road from Rajendra verma house to vijay bahal house in 
                             ward no-12 at ketari bagan road no-1A </t>
  </si>
  <si>
    <t>1
5.1.1
+
5.1.2</t>
  </si>
  <si>
    <t>2
5.1.10</t>
  </si>
  <si>
    <t>3
8.6.8</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</si>
  <si>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</si>
  <si>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</si>
  <si>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sand 42 KM</t>
  </si>
  <si>
    <t>Stone Boulder 29M</t>
  </si>
  <si>
    <t>Stone Chips  (Lead 15 KM)</t>
  </si>
  <si>
    <t>F</t>
  </si>
  <si>
    <t xml:space="preserve">                                                                                                     Assistant Engineer 
                                                                                                         Ranchi Municipal Corporation
                                                                                                         Ranchi</t>
  </si>
  <si>
    <t>Name of Work :- Construction of PCC road and culvert from Subodh chandra Mahadani house to 
                             Tara ji house at shivpuri in under ward no-14</t>
  </si>
  <si>
    <t>Providing man days for site clearence unskilled labour</t>
  </si>
  <si>
    <t>9
5.3.30.1</t>
  </si>
  <si>
    <t>Providing R.C.C.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</si>
  <si>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10
5.5.5
(b)</t>
  </si>
  <si>
    <t>Name of Work :- Construction of PCC road the house of Veer kunwar singh colony to sahu ji 
                            house at basanti kacchup in ward no-52</t>
  </si>
  <si>
    <t>Labour for cleaning the work site before and after work etc and for head load of Materials</t>
  </si>
  <si>
    <t>6
5.2.34</t>
  </si>
  <si>
    <t>7
5.7.11
+
5.7.12</t>
  </si>
  <si>
    <t>Providing 2.5 mm thick cement plaster (1:4) with clean Course sand of F.M 1.5 and 1.5mm cement punning including Screening curing with all leads and lifts of water, scoffing taxes as per royalty all complete as per specification and direction of E/I</t>
  </si>
  <si>
    <t>8
5.3.30.1</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</si>
  <si>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</si>
  <si>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CUM</t>
  </si>
  <si>
    <t>9
5.5.5</t>
  </si>
  <si>
    <t>Stone Boulder 29 Km</t>
  </si>
  <si>
    <t>Stone Chips  (Lead 15  KM)</t>
  </si>
  <si>
    <t xml:space="preserve">                                                                                                         Assistant Engineer 
                                                                                                         Ranchi Municipal Corporation
                                                                                                         Ranchi</t>
  </si>
  <si>
    <t>Name of Work :- Construction of PCC road at Firdous nagar road no-04 under ward no-52</t>
  </si>
  <si>
    <t>Name of Work :- Construction of PCC road at pokhar toli road KGN colony road No-03 me 
                            Aslam shop to late Innaz master house under ward no-52</t>
  </si>
  <si>
    <t>Name of Work :- Construction of Drain at Prem Nagar road no-06 Gita colony from house of Sri 
                            Arun Kumar to river Under ward no-54</t>
  </si>
  <si>
    <t>5
5.3.2</t>
  </si>
  <si>
    <t>sand 42 KM</t>
  </si>
  <si>
    <t xml:space="preserve">                                                                                                    Assistant Engineer 
                                                                                                         Ranchi Municipal Corporation
                                                                                                         Ranchi</t>
  </si>
  <si>
    <t>Name of Work :-Construction of PCC road at Fateh Mirja road  from Imran house to Bank Naeem house
                           in Noor Nagar Under ward no-24</t>
  </si>
  <si>
    <t>Qty</t>
  </si>
  <si>
    <t>Unit</t>
  </si>
  <si>
    <t>Rate</t>
  </si>
  <si>
    <t>Amount</t>
  </si>
  <si>
    <t xml:space="preserve">Carriage of Materials </t>
  </si>
  <si>
    <t xml:space="preserve"> Local Sand 14 KM </t>
  </si>
  <si>
    <t xml:space="preserve">Sand 49 KM </t>
  </si>
  <si>
    <t>Stone Boulder 36 KM</t>
  </si>
  <si>
    <t>Stone Chips  (lead 22 KM)</t>
  </si>
  <si>
    <t>Earth lead 1 KM</t>
  </si>
  <si>
    <t xml:space="preserve">                                                                                                        Assistant Engineer 
                                                                                                         Ranchi Municipal Corporation
                                                                                                         Ranchi</t>
  </si>
  <si>
    <t>Name of Work :-Construction of P.C.C. Road from Madan Singh's  Appartment at  Sai Colony to Power house Road.</t>
  </si>
  <si>
    <t>1
JBCD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</si>
  <si>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</si>
  <si>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2
JBCD
5.1.10</t>
  </si>
  <si>
    <r>
      <t>Per M</t>
    </r>
    <r>
      <rPr>
        <b/>
        <vertAlign val="superscript"/>
        <sz val="10"/>
        <color theme="1"/>
        <rFont val="Times New Roman"/>
        <family val="1"/>
      </rPr>
      <t>3</t>
    </r>
  </si>
  <si>
    <t>3.
JBCD
8.6.8</t>
  </si>
  <si>
    <t>4
JBCD
5.3.2.1</t>
  </si>
  <si>
    <t xml:space="preserve">Carrige of Material </t>
  </si>
  <si>
    <t>i</t>
  </si>
  <si>
    <t xml:space="preserve">Sand 42 KM </t>
  </si>
  <si>
    <t>ii</t>
  </si>
  <si>
    <t xml:space="preserve">Sand 18 KM </t>
  </si>
  <si>
    <t>iii</t>
  </si>
  <si>
    <t>Stone Chips  (lead 15 KM)</t>
  </si>
  <si>
    <t>iv</t>
  </si>
  <si>
    <t>Stone Boulder 29  km</t>
  </si>
  <si>
    <t>v</t>
  </si>
  <si>
    <t>Earth ( Lead upto 01 K.M )</t>
  </si>
  <si>
    <t>BOQ Cost</t>
  </si>
  <si>
    <t xml:space="preserve">                                                                                                         Executive Engineer 
                                                                                                         Ranchi Municipal Corporation
                                                                                                         Ranchi</t>
  </si>
</sst>
</file>

<file path=xl/styles.xml><?xml version="1.0" encoding="utf-8"?>
<styleSheet xmlns="http://schemas.openxmlformats.org/spreadsheetml/2006/main">
  <numFmts count="3">
    <numFmt numFmtId="164" formatCode="0.0000"/>
    <numFmt numFmtId="165" formatCode="0.000"/>
    <numFmt numFmtId="166" formatCode="0.0"/>
  </numFmts>
  <fonts count="23">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theme="1"/>
      <name val="Times New Roman"/>
      <family val="1"/>
    </font>
    <font>
      <b/>
      <sz val="11"/>
      <color theme="1"/>
      <name val="Kruti Dev 010"/>
    </font>
    <font>
      <sz val="9"/>
      <color theme="1"/>
      <name val="Times New Roman"/>
      <family val="1"/>
    </font>
    <font>
      <b/>
      <sz val="10"/>
      <name val="Times New Roman"/>
      <family val="1"/>
    </font>
    <font>
      <b/>
      <vertAlign val="superscript"/>
      <sz val="10"/>
      <name val="Times New Roman"/>
      <family val="1"/>
    </font>
    <font>
      <b/>
      <sz val="8.5"/>
      <name val="Times New Roman"/>
      <family val="1"/>
    </font>
    <font>
      <b/>
      <sz val="10"/>
      <color theme="1"/>
      <name val="Times New Roman"/>
      <family val="1"/>
    </font>
    <font>
      <b/>
      <sz val="8.5"/>
      <color theme="1"/>
      <name val="Times New Roman"/>
      <family val="1"/>
    </font>
    <font>
      <b/>
      <sz val="11"/>
      <name val="Times New Roman"/>
      <family val="1"/>
    </font>
    <font>
      <sz val="11"/>
      <name val="Calibri"/>
      <family val="2"/>
      <scheme val="minor"/>
    </font>
    <font>
      <b/>
      <sz val="10"/>
      <name val="Calibri"/>
      <family val="2"/>
      <scheme val="minor"/>
    </font>
    <font>
      <b/>
      <sz val="11"/>
      <name val="Calibri"/>
      <family val="2"/>
      <scheme val="minor"/>
    </font>
    <font>
      <b/>
      <sz val="9"/>
      <color theme="1"/>
      <name val="Times New Roman"/>
      <family val="1"/>
    </font>
    <font>
      <b/>
      <sz val="9"/>
      <name val="Times New Roman"/>
      <family val="1"/>
    </font>
    <font>
      <b/>
      <sz val="14"/>
      <name val="Times New Roman"/>
      <family val="1"/>
    </font>
    <font>
      <b/>
      <vertAlign val="superscript"/>
      <sz val="10"/>
      <color theme="1"/>
      <name val="Times New Roman"/>
      <family val="1"/>
    </font>
    <font>
      <b/>
      <sz val="10"/>
      <color rgb="FF000000"/>
      <name val="Times New Roman"/>
      <family val="1"/>
    </font>
    <font>
      <b/>
      <sz val="12"/>
      <color theme="1"/>
      <name val="Times New Roman"/>
      <family val="1"/>
    </font>
    <font>
      <sz val="12"/>
      <color theme="1"/>
      <name val="Calibri"/>
      <family val="2"/>
      <scheme val="minor"/>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63">
    <xf numFmtId="0" fontId="0" fillId="0" borderId="0" xfId="0"/>
    <xf numFmtId="0" fontId="3"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justify" vertical="top" wrapText="1"/>
    </xf>
    <xf numFmtId="0" fontId="7" fillId="0" borderId="2" xfId="0"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2" fillId="0" borderId="1" xfId="0" applyFont="1" applyBorder="1" applyAlignment="1">
      <alignment horizontal="justify" vertical="top" wrapText="1"/>
    </xf>
    <xf numFmtId="0" fontId="13" fillId="0" borderId="1" xfId="0" applyFont="1" applyBorder="1" applyAlignment="1">
      <alignment vertical="center"/>
    </xf>
    <xf numFmtId="0" fontId="14" fillId="0" borderId="1" xfId="0" applyFont="1" applyBorder="1" applyAlignment="1">
      <alignment vertical="center"/>
    </xf>
    <xf numFmtId="2" fontId="14" fillId="0" borderId="1" xfId="0" applyNumberFormat="1" applyFont="1" applyBorder="1" applyAlignment="1">
      <alignment horizontal="center" vertical="center"/>
    </xf>
    <xf numFmtId="0" fontId="0" fillId="0" borderId="0" xfId="0" applyBorder="1"/>
    <xf numFmtId="0" fontId="0" fillId="0" borderId="0" xfId="0"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2" fontId="14" fillId="0" borderId="0" xfId="0" applyNumberFormat="1" applyFont="1" applyBorder="1" applyAlignment="1">
      <alignment horizontal="center" vertical="center"/>
    </xf>
    <xf numFmtId="2" fontId="7"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0" fillId="3" borderId="1" xfId="0" applyFont="1" applyFill="1" applyBorder="1" applyAlignment="1">
      <alignment horizontal="justify" vertical="top" wrapText="1"/>
    </xf>
    <xf numFmtId="0" fontId="10"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165" fontId="10" fillId="3" borderId="1" xfId="0" applyNumberFormat="1" applyFont="1" applyFill="1" applyBorder="1" applyAlignment="1">
      <alignment horizontal="center" vertical="center" wrapText="1"/>
    </xf>
    <xf numFmtId="0" fontId="4" fillId="0" borderId="0" xfId="0" applyFont="1" applyBorder="1" applyAlignment="1">
      <alignment vertical="top" wrapText="1"/>
    </xf>
    <xf numFmtId="166" fontId="10"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justify" vertical="top" wrapText="1"/>
    </xf>
    <xf numFmtId="0" fontId="0" fillId="0" borderId="1" xfId="0" applyBorder="1" applyAlignment="1">
      <alignment horizontal="center" vertical="center"/>
    </xf>
    <xf numFmtId="2" fontId="1" fillId="0" borderId="1" xfId="0" applyNumberFormat="1" applyFont="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0" fillId="0" borderId="1" xfId="0" applyFont="1" applyBorder="1" applyAlignment="1">
      <alignment horizontal="justify" vertical="top" wrapText="1"/>
    </xf>
    <xf numFmtId="0" fontId="20"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1" fillId="0" borderId="1" xfId="0" applyFont="1" applyBorder="1" applyAlignment="1">
      <alignment horizontal="center" wrapText="1"/>
    </xf>
    <xf numFmtId="0" fontId="21" fillId="0" borderId="1" xfId="0" applyFont="1" applyBorder="1" applyAlignment="1">
      <alignment wrapText="1"/>
    </xf>
    <xf numFmtId="2" fontId="10" fillId="3" borderId="1" xfId="0" applyNumberFormat="1" applyFont="1" applyFill="1" applyBorder="1" applyAlignment="1">
      <alignment vertical="center" wrapText="1"/>
    </xf>
    <xf numFmtId="0" fontId="22" fillId="0" borderId="0" xfId="0" applyFont="1"/>
    <xf numFmtId="0" fontId="0" fillId="0" borderId="1" xfId="0" applyBorder="1"/>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5" fillId="0" borderId="0" xfId="0" applyFont="1" applyBorder="1" applyAlignment="1">
      <alignment horizontal="center" vertical="center" wrapText="1"/>
    </xf>
    <xf numFmtId="0" fontId="1" fillId="0" borderId="1" xfId="0" applyFont="1" applyBorder="1" applyAlignment="1">
      <alignment horizontal="right"/>
    </xf>
    <xf numFmtId="0" fontId="11"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2" fontId="10" fillId="3" borderId="1" xfId="0" applyNumberFormat="1" applyFont="1" applyFill="1" applyBorder="1" applyAlignment="1">
      <alignment horizontal="center" vertical="center" wrapText="1"/>
    </xf>
    <xf numFmtId="0" fontId="2" fillId="0" borderId="0" xfId="0" applyFont="1" applyBorder="1" applyAlignment="1">
      <alignment horizontal="center" vertical="top"/>
    </xf>
    <xf numFmtId="0" fontId="10" fillId="0" borderId="1" xfId="0" applyFont="1" applyBorder="1" applyAlignment="1">
      <alignment horizontal="left" vertical="center"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1"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25"/>
  <sheetViews>
    <sheetView topLeftCell="A13" workbookViewId="0">
      <selection activeCell="H20" sqref="H20"/>
    </sheetView>
  </sheetViews>
  <sheetFormatPr defaultRowHeight="15"/>
  <cols>
    <col min="1" max="1" width="7.7109375" customWidth="1"/>
    <col min="2" max="2" width="37.7109375" customWidth="1"/>
    <col min="3" max="4" width="9.85546875" hidden="1" customWidth="1"/>
    <col min="5" max="5" width="9.85546875" customWidth="1"/>
    <col min="6" max="6" width="11.28515625" customWidth="1"/>
    <col min="7" max="7" width="9.7109375" customWidth="1"/>
    <col min="8" max="8" width="14.85546875" customWidth="1"/>
  </cols>
  <sheetData>
    <row r="1" spans="1:11" ht="21">
      <c r="A1" s="46" t="s">
        <v>0</v>
      </c>
      <c r="B1" s="46"/>
      <c r="C1" s="46"/>
      <c r="D1" s="46"/>
      <c r="E1" s="46"/>
      <c r="F1" s="46"/>
      <c r="G1" s="46"/>
      <c r="H1" s="46"/>
      <c r="I1" s="1"/>
      <c r="J1" s="1"/>
      <c r="K1" s="1"/>
    </row>
    <row r="2" spans="1:11" ht="18.75">
      <c r="A2" s="46" t="s">
        <v>1</v>
      </c>
      <c r="B2" s="46"/>
      <c r="C2" s="46"/>
      <c r="D2" s="46"/>
      <c r="E2" s="46"/>
      <c r="F2" s="46"/>
      <c r="G2" s="46"/>
      <c r="H2" s="46"/>
      <c r="I2" s="2"/>
      <c r="J2" s="2"/>
      <c r="K2" s="2"/>
    </row>
    <row r="3" spans="1:11" ht="29.25" customHeight="1">
      <c r="A3" s="47" t="s">
        <v>2</v>
      </c>
      <c r="B3" s="48"/>
      <c r="C3" s="48"/>
      <c r="D3" s="48"/>
      <c r="E3" s="48"/>
      <c r="F3" s="48"/>
      <c r="G3" s="48"/>
      <c r="H3" s="48"/>
      <c r="I3" s="3"/>
      <c r="J3" s="3"/>
    </row>
    <row r="4" spans="1:11">
      <c r="A4" s="4" t="s">
        <v>3</v>
      </c>
      <c r="B4" s="4" t="s">
        <v>4</v>
      </c>
      <c r="D4" s="5"/>
      <c r="E4" s="5" t="s">
        <v>5</v>
      </c>
      <c r="F4" s="5" t="s">
        <v>6</v>
      </c>
      <c r="G4" s="5" t="s">
        <v>7</v>
      </c>
      <c r="H4" s="5" t="s">
        <v>8</v>
      </c>
    </row>
    <row r="5" spans="1:11" ht="25.5">
      <c r="A5" s="6">
        <v>1</v>
      </c>
      <c r="B5" s="6" t="s">
        <v>9</v>
      </c>
      <c r="C5" s="6">
        <v>2</v>
      </c>
      <c r="D5" s="6">
        <v>1.7</v>
      </c>
      <c r="E5" s="6">
        <v>4</v>
      </c>
      <c r="F5" s="6" t="s">
        <v>10</v>
      </c>
      <c r="G5" s="6">
        <v>243.77</v>
      </c>
      <c r="H5" s="6">
        <f>G5*E5</f>
        <v>975.08</v>
      </c>
    </row>
    <row r="6" spans="1:11" ht="127.5">
      <c r="A6" s="6" t="s">
        <v>11</v>
      </c>
      <c r="B6" s="6" t="s">
        <v>12</v>
      </c>
      <c r="C6" s="6">
        <v>24.76</v>
      </c>
      <c r="D6" s="6">
        <v>1.7</v>
      </c>
      <c r="E6" s="6">
        <f t="shared" ref="E6:E19" si="0">D6*C6</f>
        <v>42.091999999999999</v>
      </c>
      <c r="F6" s="6" t="s">
        <v>13</v>
      </c>
      <c r="G6" s="6">
        <v>112.53</v>
      </c>
      <c r="H6" s="6">
        <f t="shared" ref="H6:H19" si="1">G6*E6</f>
        <v>4736.61276</v>
      </c>
    </row>
    <row r="7" spans="1:11" ht="102">
      <c r="A7" s="7" t="s">
        <v>14</v>
      </c>
      <c r="B7" s="8" t="s">
        <v>15</v>
      </c>
      <c r="C7" s="6">
        <v>2.4700000000000002</v>
      </c>
      <c r="D7" s="6">
        <v>1.7</v>
      </c>
      <c r="E7" s="6">
        <f t="shared" si="0"/>
        <v>4.1989999999999998</v>
      </c>
      <c r="F7" s="6" t="s">
        <v>13</v>
      </c>
      <c r="G7" s="6">
        <v>228.47</v>
      </c>
      <c r="H7" s="6">
        <f t="shared" si="1"/>
        <v>959.34552999999994</v>
      </c>
    </row>
    <row r="8" spans="1:11" ht="76.5">
      <c r="A8" s="7" t="s">
        <v>16</v>
      </c>
      <c r="B8" s="9" t="s">
        <v>17</v>
      </c>
      <c r="C8" s="6">
        <v>4.12</v>
      </c>
      <c r="D8" s="6">
        <v>1.7</v>
      </c>
      <c r="E8" s="6">
        <f t="shared" si="0"/>
        <v>7.0039999999999996</v>
      </c>
      <c r="F8" s="6" t="s">
        <v>13</v>
      </c>
      <c r="G8" s="6">
        <v>1191.77</v>
      </c>
      <c r="H8" s="6">
        <f t="shared" si="1"/>
        <v>8347.157079999999</v>
      </c>
    </row>
    <row r="9" spans="1:11" ht="51">
      <c r="A9" s="7" t="s">
        <v>18</v>
      </c>
      <c r="B9" s="9" t="s">
        <v>19</v>
      </c>
      <c r="C9" s="6">
        <v>0.59399999999999997</v>
      </c>
      <c r="D9" s="6">
        <v>1.7</v>
      </c>
      <c r="E9" s="6">
        <f t="shared" si="0"/>
        <v>1.0098</v>
      </c>
      <c r="F9" s="6" t="s">
        <v>13</v>
      </c>
      <c r="G9" s="10">
        <v>6543.32</v>
      </c>
      <c r="H9" s="6">
        <f t="shared" si="1"/>
        <v>6607.444536</v>
      </c>
    </row>
    <row r="10" spans="1:11" ht="127.5">
      <c r="A10" s="7" t="s">
        <v>20</v>
      </c>
      <c r="B10" s="9" t="s">
        <v>21</v>
      </c>
      <c r="C10" s="6">
        <v>3.42</v>
      </c>
      <c r="D10" s="6">
        <v>1.7</v>
      </c>
      <c r="E10" s="6">
        <f t="shared" si="0"/>
        <v>5.8140000000000001</v>
      </c>
      <c r="F10" s="6" t="s">
        <v>13</v>
      </c>
      <c r="G10" s="10">
        <v>5913.66</v>
      </c>
      <c r="H10" s="6">
        <f t="shared" si="1"/>
        <v>34382.019240000001</v>
      </c>
    </row>
    <row r="11" spans="1:11" ht="102">
      <c r="A11" s="7" t="s">
        <v>22</v>
      </c>
      <c r="B11" s="9" t="s">
        <v>23</v>
      </c>
      <c r="C11" s="11">
        <v>8.49</v>
      </c>
      <c r="D11" s="6">
        <v>1.7</v>
      </c>
      <c r="E11" s="6">
        <f t="shared" si="0"/>
        <v>14.433</v>
      </c>
      <c r="F11" s="6" t="s">
        <v>13</v>
      </c>
      <c r="G11" s="6">
        <v>2788.17</v>
      </c>
      <c r="H11" s="6">
        <f t="shared" si="1"/>
        <v>40241.657610000002</v>
      </c>
    </row>
    <row r="12" spans="1:11" ht="76.5">
      <c r="A12" s="12" t="s">
        <v>24</v>
      </c>
      <c r="B12" s="9" t="s">
        <v>25</v>
      </c>
      <c r="C12" s="11">
        <v>60.38</v>
      </c>
      <c r="D12" s="6">
        <v>1.7</v>
      </c>
      <c r="E12" s="6">
        <f t="shared" si="0"/>
        <v>102.646</v>
      </c>
      <c r="F12" s="6" t="s">
        <v>26</v>
      </c>
      <c r="G12" s="6">
        <v>259.29000000000002</v>
      </c>
      <c r="H12" s="6">
        <f t="shared" si="1"/>
        <v>26615.081340000001</v>
      </c>
    </row>
    <row r="13" spans="1:11" ht="102">
      <c r="A13" s="12" t="s">
        <v>27</v>
      </c>
      <c r="B13" s="9" t="s">
        <v>28</v>
      </c>
      <c r="C13" s="13">
        <v>6.7199999999999996E-2</v>
      </c>
      <c r="D13" s="6">
        <v>1.7</v>
      </c>
      <c r="E13" s="6">
        <f t="shared" si="0"/>
        <v>0.11423999999999999</v>
      </c>
      <c r="F13" s="6" t="s">
        <v>29</v>
      </c>
      <c r="G13" s="6">
        <v>53433.91</v>
      </c>
      <c r="H13" s="6">
        <f t="shared" si="1"/>
        <v>6104.2898783999999</v>
      </c>
    </row>
    <row r="14" spans="1:11">
      <c r="A14" s="7">
        <v>10</v>
      </c>
      <c r="B14" s="14" t="s">
        <v>30</v>
      </c>
      <c r="C14" s="6"/>
      <c r="D14" s="6"/>
      <c r="E14" s="6"/>
      <c r="F14" s="6"/>
      <c r="G14" s="6"/>
      <c r="H14" s="6"/>
    </row>
    <row r="15" spans="1:11" ht="15.75">
      <c r="A15" s="7" t="s">
        <v>31</v>
      </c>
      <c r="B15" s="9" t="s">
        <v>32</v>
      </c>
      <c r="C15" s="6">
        <v>3.55</v>
      </c>
      <c r="D15" s="6">
        <v>1.7</v>
      </c>
      <c r="E15" s="6">
        <f t="shared" si="0"/>
        <v>6.0349999999999993</v>
      </c>
      <c r="F15" s="6" t="s">
        <v>13</v>
      </c>
      <c r="G15" s="6">
        <v>788.13</v>
      </c>
      <c r="H15" s="6">
        <f t="shared" si="1"/>
        <v>4756.3645499999993</v>
      </c>
    </row>
    <row r="16" spans="1:11" ht="15.75">
      <c r="A16" s="7" t="s">
        <v>33</v>
      </c>
      <c r="B16" s="9" t="s">
        <v>34</v>
      </c>
      <c r="C16" s="6">
        <v>2.4700000000000002</v>
      </c>
      <c r="D16" s="6">
        <v>1.7</v>
      </c>
      <c r="E16" s="6">
        <f t="shared" si="0"/>
        <v>4.1989999999999998</v>
      </c>
      <c r="F16" s="6" t="s">
        <v>13</v>
      </c>
      <c r="G16" s="6">
        <v>364.32</v>
      </c>
      <c r="H16" s="6">
        <f t="shared" si="1"/>
        <v>1529.7796799999999</v>
      </c>
    </row>
    <row r="17" spans="1:8" ht="15.75">
      <c r="A17" s="7" t="s">
        <v>35</v>
      </c>
      <c r="B17" s="9" t="s">
        <v>36</v>
      </c>
      <c r="C17" s="6">
        <v>12.61</v>
      </c>
      <c r="D17" s="6">
        <v>1.7</v>
      </c>
      <c r="E17" s="6">
        <f t="shared" si="0"/>
        <v>21.436999999999998</v>
      </c>
      <c r="F17" s="6" t="s">
        <v>13</v>
      </c>
      <c r="G17" s="6">
        <v>756.83</v>
      </c>
      <c r="H17" s="6">
        <f t="shared" si="1"/>
        <v>16224.164709999999</v>
      </c>
    </row>
    <row r="18" spans="1:8" ht="17.25" customHeight="1">
      <c r="A18" s="7" t="s">
        <v>37</v>
      </c>
      <c r="B18" s="9" t="s">
        <v>38</v>
      </c>
      <c r="C18" s="6">
        <v>3.58</v>
      </c>
      <c r="D18" s="6">
        <v>1.7</v>
      </c>
      <c r="E18" s="6">
        <f t="shared" si="0"/>
        <v>6.0860000000000003</v>
      </c>
      <c r="F18" s="6" t="s">
        <v>13</v>
      </c>
      <c r="G18" s="6">
        <v>482.26</v>
      </c>
      <c r="H18" s="6">
        <f t="shared" si="1"/>
        <v>2935.0343600000001</v>
      </c>
    </row>
    <row r="19" spans="1:8" ht="17.25" customHeight="1">
      <c r="A19" s="7" t="s">
        <v>39</v>
      </c>
      <c r="B19" s="9" t="s">
        <v>40</v>
      </c>
      <c r="C19" s="6">
        <v>24.76</v>
      </c>
      <c r="D19" s="6">
        <v>1.7</v>
      </c>
      <c r="E19" s="6">
        <f t="shared" si="0"/>
        <v>42.091999999999999</v>
      </c>
      <c r="F19" s="6" t="s">
        <v>13</v>
      </c>
      <c r="G19" s="6">
        <v>167.7</v>
      </c>
      <c r="H19" s="6">
        <f t="shared" si="1"/>
        <v>7058.8283999999994</v>
      </c>
    </row>
    <row r="20" spans="1:8" s="18" customFormat="1" ht="23.25" customHeight="1">
      <c r="A20" s="15"/>
      <c r="B20" s="16"/>
      <c r="C20" s="49"/>
      <c r="D20" s="49"/>
      <c r="E20" s="49"/>
      <c r="F20" s="49"/>
      <c r="G20" s="50"/>
      <c r="H20" s="17">
        <f>SUM(H5:H19)</f>
        <v>161472.85967440001</v>
      </c>
    </row>
    <row r="21" spans="1:8" ht="62.25" customHeight="1">
      <c r="B21" s="51" t="s">
        <v>41</v>
      </c>
      <c r="C21" s="51"/>
      <c r="D21" s="51"/>
      <c r="E21" s="51"/>
      <c r="F21" s="51"/>
      <c r="G21" s="51"/>
      <c r="H21" s="51"/>
    </row>
    <row r="22" spans="1:8">
      <c r="G22" s="19"/>
    </row>
    <row r="25" spans="1:8" ht="15.75" customHeight="1"/>
  </sheetData>
  <mergeCells count="5">
    <mergeCell ref="A1:H1"/>
    <mergeCell ref="A2:H2"/>
    <mergeCell ref="A3:H3"/>
    <mergeCell ref="C20:G20"/>
    <mergeCell ref="B21:H21"/>
  </mergeCells>
  <pageMargins left="0.16" right="0.15" top="0.43" bottom="0.54" header="0.24" footer="0.25"/>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L21"/>
  <sheetViews>
    <sheetView topLeftCell="A10" workbookViewId="0">
      <selection activeCell="I15" sqref="I15"/>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46" t="s">
        <v>0</v>
      </c>
      <c r="B1" s="46"/>
      <c r="C1" s="46"/>
      <c r="D1" s="46"/>
      <c r="E1" s="46"/>
      <c r="F1" s="46"/>
      <c r="G1" s="46"/>
      <c r="H1" s="46"/>
      <c r="I1" s="46"/>
      <c r="J1" s="1"/>
      <c r="K1" s="1"/>
      <c r="L1" s="1"/>
    </row>
    <row r="2" spans="1:12" ht="18.75">
      <c r="A2" s="46" t="s">
        <v>1</v>
      </c>
      <c r="B2" s="46"/>
      <c r="C2" s="46"/>
      <c r="D2" s="46"/>
      <c r="E2" s="46"/>
      <c r="F2" s="46"/>
      <c r="G2" s="46"/>
      <c r="H2" s="46"/>
      <c r="I2" s="46"/>
      <c r="J2" s="2"/>
      <c r="K2" s="2"/>
      <c r="L2" s="2"/>
    </row>
    <row r="3" spans="1:12" ht="29.25" customHeight="1">
      <c r="A3" s="47" t="s">
        <v>42</v>
      </c>
      <c r="B3" s="48"/>
      <c r="C3" s="48"/>
      <c r="D3" s="48"/>
      <c r="E3" s="48"/>
      <c r="F3" s="48"/>
      <c r="G3" s="48"/>
      <c r="H3" s="48"/>
      <c r="I3" s="48"/>
      <c r="J3" s="3"/>
      <c r="K3" s="3"/>
    </row>
    <row r="4" spans="1:12">
      <c r="A4" s="4" t="s">
        <v>3</v>
      </c>
      <c r="B4" s="4" t="s">
        <v>4</v>
      </c>
      <c r="C4" s="5" t="s">
        <v>5</v>
      </c>
      <c r="D4" s="5"/>
      <c r="E4" s="5"/>
      <c r="F4" s="5" t="s">
        <v>5</v>
      </c>
      <c r="G4" s="5" t="s">
        <v>6</v>
      </c>
      <c r="H4" s="5" t="s">
        <v>7</v>
      </c>
      <c r="I4" s="5" t="s">
        <v>8</v>
      </c>
    </row>
    <row r="5" spans="1:12" ht="127.5">
      <c r="A5" s="6" t="s">
        <v>43</v>
      </c>
      <c r="B5" s="6" t="s">
        <v>12</v>
      </c>
      <c r="C5" s="6">
        <v>8.49</v>
      </c>
      <c r="D5" s="6">
        <v>50</v>
      </c>
      <c r="E5" s="6">
        <v>90</v>
      </c>
      <c r="F5" s="6">
        <v>84.95</v>
      </c>
      <c r="G5" s="6" t="s">
        <v>13</v>
      </c>
      <c r="H5" s="6">
        <v>112.53</v>
      </c>
      <c r="I5" s="6">
        <f t="shared" ref="I5:I14" si="0">H5*F5</f>
        <v>9559.4235000000008</v>
      </c>
    </row>
    <row r="6" spans="1:12" ht="102">
      <c r="A6" s="7" t="s">
        <v>44</v>
      </c>
      <c r="B6" s="8" t="s">
        <v>15</v>
      </c>
      <c r="C6" s="6">
        <v>4.25</v>
      </c>
      <c r="D6" s="6">
        <v>50</v>
      </c>
      <c r="E6" s="6">
        <v>90</v>
      </c>
      <c r="F6" s="6">
        <v>21.24</v>
      </c>
      <c r="G6" s="6" t="s">
        <v>13</v>
      </c>
      <c r="H6" s="6">
        <v>228.47</v>
      </c>
      <c r="I6" s="6">
        <f t="shared" si="0"/>
        <v>4852.7028</v>
      </c>
    </row>
    <row r="7" spans="1:12" ht="76.5">
      <c r="A7" s="7" t="s">
        <v>45</v>
      </c>
      <c r="B7" s="9" t="s">
        <v>17</v>
      </c>
      <c r="C7" s="6">
        <v>7.08</v>
      </c>
      <c r="D7" s="6">
        <v>50</v>
      </c>
      <c r="E7" s="6">
        <v>90</v>
      </c>
      <c r="F7" s="6">
        <v>35.42</v>
      </c>
      <c r="G7" s="6" t="s">
        <v>13</v>
      </c>
      <c r="H7" s="6">
        <v>1191.77</v>
      </c>
      <c r="I7" s="6">
        <f t="shared" si="0"/>
        <v>42212.493399999999</v>
      </c>
    </row>
    <row r="8" spans="1:12" ht="127.5">
      <c r="A8" s="7" t="s">
        <v>46</v>
      </c>
      <c r="B8" s="9" t="s">
        <v>47</v>
      </c>
      <c r="C8" s="6">
        <v>8.5</v>
      </c>
      <c r="D8" s="6">
        <v>50</v>
      </c>
      <c r="E8" s="6">
        <v>90</v>
      </c>
      <c r="F8" s="6">
        <v>42.48</v>
      </c>
      <c r="G8" s="6" t="s">
        <v>13</v>
      </c>
      <c r="H8" s="6">
        <v>6543.32</v>
      </c>
      <c r="I8" s="6">
        <f t="shared" si="0"/>
        <v>277960.23359999998</v>
      </c>
    </row>
    <row r="9" spans="1:12">
      <c r="A9" s="7">
        <v>5</v>
      </c>
      <c r="B9" s="14" t="s">
        <v>30</v>
      </c>
      <c r="C9" s="6"/>
      <c r="D9" s="6">
        <v>50</v>
      </c>
      <c r="E9" s="6">
        <v>90</v>
      </c>
      <c r="F9" s="6"/>
      <c r="G9" s="6"/>
      <c r="H9" s="6"/>
      <c r="I9" s="6"/>
    </row>
    <row r="10" spans="1:12" ht="15.75">
      <c r="A10" s="7" t="s">
        <v>31</v>
      </c>
      <c r="B10" s="9" t="s">
        <v>48</v>
      </c>
      <c r="C10" s="6">
        <v>3.65</v>
      </c>
      <c r="D10" s="6">
        <v>50</v>
      </c>
      <c r="E10" s="6">
        <v>90</v>
      </c>
      <c r="F10" s="6">
        <v>18.260000000000002</v>
      </c>
      <c r="G10" s="6" t="s">
        <v>13</v>
      </c>
      <c r="H10" s="6">
        <v>710.13</v>
      </c>
      <c r="I10" s="6">
        <f t="shared" si="0"/>
        <v>12966.973800000002</v>
      </c>
    </row>
    <row r="11" spans="1:12" ht="15.75">
      <c r="A11" s="7" t="s">
        <v>33</v>
      </c>
      <c r="B11" s="9" t="s">
        <v>34</v>
      </c>
      <c r="C11" s="6">
        <v>4.25</v>
      </c>
      <c r="D11" s="6">
        <v>50</v>
      </c>
      <c r="E11" s="6">
        <v>90</v>
      </c>
      <c r="F11" s="6">
        <v>21.24</v>
      </c>
      <c r="G11" s="6" t="s">
        <v>13</v>
      </c>
      <c r="H11" s="6">
        <v>431.75</v>
      </c>
      <c r="I11" s="6">
        <f t="shared" si="0"/>
        <v>9170.369999999999</v>
      </c>
    </row>
    <row r="12" spans="1:12" ht="15.75">
      <c r="A12" s="7" t="s">
        <v>35</v>
      </c>
      <c r="B12" s="9" t="s">
        <v>49</v>
      </c>
      <c r="C12" s="6">
        <v>7.08</v>
      </c>
      <c r="D12" s="6">
        <v>50</v>
      </c>
      <c r="E12" s="6">
        <v>90</v>
      </c>
      <c r="F12" s="6">
        <v>35.42</v>
      </c>
      <c r="G12" s="6" t="s">
        <v>13</v>
      </c>
      <c r="H12" s="6">
        <v>664.32</v>
      </c>
      <c r="I12" s="6">
        <f t="shared" si="0"/>
        <v>23530.214400000004</v>
      </c>
    </row>
    <row r="13" spans="1:12" ht="17.25" customHeight="1">
      <c r="A13" s="7" t="s">
        <v>37</v>
      </c>
      <c r="B13" s="9" t="s">
        <v>50</v>
      </c>
      <c r="C13" s="6">
        <v>7.3</v>
      </c>
      <c r="D13" s="6">
        <v>50</v>
      </c>
      <c r="E13" s="6">
        <v>90</v>
      </c>
      <c r="F13" s="6">
        <v>36.53</v>
      </c>
      <c r="G13" s="6" t="s">
        <v>13</v>
      </c>
      <c r="H13" s="6">
        <v>391.29</v>
      </c>
      <c r="I13" s="6">
        <f t="shared" si="0"/>
        <v>14293.823700000001</v>
      </c>
    </row>
    <row r="14" spans="1:12" ht="17.25" customHeight="1">
      <c r="A14" s="7" t="s">
        <v>51</v>
      </c>
      <c r="B14" s="9" t="s">
        <v>40</v>
      </c>
      <c r="C14" s="6">
        <v>8.49</v>
      </c>
      <c r="D14" s="6">
        <v>50</v>
      </c>
      <c r="E14" s="6">
        <v>90</v>
      </c>
      <c r="F14" s="6">
        <v>84.95</v>
      </c>
      <c r="G14" s="6" t="s">
        <v>13</v>
      </c>
      <c r="H14" s="6">
        <v>167.7</v>
      </c>
      <c r="I14" s="6">
        <f t="shared" si="0"/>
        <v>14246.115</v>
      </c>
    </row>
    <row r="15" spans="1:12" s="18" customFormat="1" ht="23.25" customHeight="1">
      <c r="A15" s="15"/>
      <c r="B15" s="16"/>
      <c r="C15" s="49"/>
      <c r="D15" s="49"/>
      <c r="E15" s="49"/>
      <c r="F15" s="49"/>
      <c r="G15" s="49"/>
      <c r="H15" s="50"/>
      <c r="I15" s="17">
        <f>SUM(I5:I14)</f>
        <v>408792.35019999993</v>
      </c>
    </row>
    <row r="16" spans="1:12" s="18" customFormat="1" ht="23.25" customHeight="1">
      <c r="A16" s="20"/>
      <c r="B16" s="21"/>
      <c r="C16" s="22"/>
      <c r="D16" s="22"/>
      <c r="E16" s="22"/>
      <c r="F16" s="22"/>
      <c r="G16" s="22"/>
      <c r="H16" s="22"/>
      <c r="I16" s="23"/>
    </row>
    <row r="17" spans="2:9" ht="62.25" customHeight="1">
      <c r="B17" s="51" t="s">
        <v>52</v>
      </c>
      <c r="C17" s="51"/>
      <c r="D17" s="51"/>
      <c r="E17" s="51"/>
      <c r="F17" s="51"/>
      <c r="G17" s="51"/>
      <c r="H17" s="51"/>
      <c r="I17" s="51"/>
    </row>
    <row r="18" spans="2:9">
      <c r="H18" s="19"/>
    </row>
    <row r="21" spans="2:9" ht="15.75" customHeight="1"/>
  </sheetData>
  <mergeCells count="5">
    <mergeCell ref="A1:I1"/>
    <mergeCell ref="A2:I2"/>
    <mergeCell ref="A3:I3"/>
    <mergeCell ref="C15:H15"/>
    <mergeCell ref="B17:I17"/>
  </mergeCells>
  <pageMargins left="0.34" right="0.1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20"/>
  <sheetViews>
    <sheetView tabSelected="1" topLeftCell="A9" workbookViewId="0">
      <selection activeCell="H20" sqref="H20"/>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57" t="s">
        <v>0</v>
      </c>
      <c r="B1" s="57"/>
      <c r="C1" s="57"/>
      <c r="D1" s="57"/>
      <c r="E1" s="57"/>
      <c r="F1" s="57"/>
      <c r="G1" s="2"/>
      <c r="H1" s="2"/>
    </row>
    <row r="2" spans="1:8" ht="18.75">
      <c r="A2" s="57" t="s">
        <v>1</v>
      </c>
      <c r="B2" s="57"/>
      <c r="C2" s="57"/>
      <c r="D2" s="57"/>
      <c r="E2" s="57"/>
      <c r="F2" s="57"/>
      <c r="G2" s="2"/>
      <c r="H2" s="2"/>
    </row>
    <row r="3" spans="1:8" ht="36.75" customHeight="1">
      <c r="A3" s="47" t="s">
        <v>88</v>
      </c>
      <c r="B3" s="47"/>
      <c r="C3" s="47"/>
      <c r="D3" s="47"/>
      <c r="E3" s="47"/>
      <c r="F3" s="47"/>
      <c r="G3" s="30"/>
      <c r="H3" s="30"/>
    </row>
    <row r="4" spans="1:8">
      <c r="A4" s="4" t="s">
        <v>3</v>
      </c>
      <c r="B4" s="4" t="s">
        <v>4</v>
      </c>
      <c r="C4" s="4" t="s">
        <v>5</v>
      </c>
      <c r="D4" s="4" t="s">
        <v>78</v>
      </c>
      <c r="E4" s="4" t="s">
        <v>79</v>
      </c>
      <c r="F4" s="4" t="s">
        <v>80</v>
      </c>
    </row>
    <row r="5" spans="1:8" ht="127.5">
      <c r="A5" s="7" t="s">
        <v>89</v>
      </c>
      <c r="B5" s="9" t="s">
        <v>90</v>
      </c>
      <c r="C5" s="11">
        <v>14.16</v>
      </c>
      <c r="D5" s="6" t="s">
        <v>13</v>
      </c>
      <c r="E5" s="6">
        <v>112.53</v>
      </c>
      <c r="F5" s="11">
        <f>C5*E5</f>
        <v>1593.4248</v>
      </c>
    </row>
    <row r="6" spans="1:8" ht="73.5" customHeight="1">
      <c r="A6" s="53" t="s">
        <v>91</v>
      </c>
      <c r="B6" s="58" t="s">
        <v>15</v>
      </c>
      <c r="C6" s="55">
        <v>7.08</v>
      </c>
      <c r="D6" s="55" t="s">
        <v>92</v>
      </c>
      <c r="E6" s="55">
        <v>228.47</v>
      </c>
      <c r="F6" s="56">
        <f>C6*E6</f>
        <v>1617.5676000000001</v>
      </c>
    </row>
    <row r="7" spans="1:8">
      <c r="A7" s="53"/>
      <c r="B7" s="58"/>
      <c r="C7" s="55"/>
      <c r="D7" s="55"/>
      <c r="E7" s="55"/>
      <c r="F7" s="56"/>
    </row>
    <row r="8" spans="1:8" ht="53.25" customHeight="1">
      <c r="A8" s="53" t="s">
        <v>93</v>
      </c>
      <c r="B8" s="54" t="s">
        <v>17</v>
      </c>
      <c r="C8" s="55">
        <v>11.8</v>
      </c>
      <c r="D8" s="55" t="s">
        <v>92</v>
      </c>
      <c r="E8" s="55">
        <v>1191.77</v>
      </c>
      <c r="F8" s="56">
        <f>C8*E8</f>
        <v>14062.886</v>
      </c>
    </row>
    <row r="9" spans="1:8">
      <c r="A9" s="53"/>
      <c r="B9" s="54"/>
      <c r="C9" s="55"/>
      <c r="D9" s="55"/>
      <c r="E9" s="55"/>
      <c r="F9" s="56"/>
    </row>
    <row r="10" spans="1:8" ht="119.25" customHeight="1">
      <c r="A10" s="12" t="s">
        <v>94</v>
      </c>
      <c r="B10" s="38" t="s">
        <v>47</v>
      </c>
      <c r="C10" s="39">
        <v>70.790000000000006</v>
      </c>
      <c r="D10" s="40" t="s">
        <v>92</v>
      </c>
      <c r="E10" s="40">
        <v>6543.32</v>
      </c>
      <c r="F10" s="11">
        <f>C10*E10</f>
        <v>463201.62280000001</v>
      </c>
    </row>
    <row r="11" spans="1:8" s="44" customFormat="1" ht="15" customHeight="1">
      <c r="A11" s="41">
        <v>5</v>
      </c>
      <c r="B11" s="42" t="s">
        <v>95</v>
      </c>
      <c r="C11" s="42"/>
      <c r="D11" s="42"/>
      <c r="E11" s="42"/>
      <c r="F11" s="43"/>
    </row>
    <row r="12" spans="1:8" s="44" customFormat="1" ht="15" customHeight="1">
      <c r="A12" s="7" t="s">
        <v>96</v>
      </c>
      <c r="B12" s="9" t="s">
        <v>97</v>
      </c>
      <c r="C12" s="11">
        <v>30.44</v>
      </c>
      <c r="D12" s="6" t="s">
        <v>13</v>
      </c>
      <c r="E12" s="11">
        <v>710.13</v>
      </c>
      <c r="F12" s="11">
        <f>C12*E12</f>
        <v>21616.357200000002</v>
      </c>
    </row>
    <row r="13" spans="1:8" ht="15.75" customHeight="1">
      <c r="A13" s="7" t="s">
        <v>98</v>
      </c>
      <c r="B13" s="9" t="s">
        <v>99</v>
      </c>
      <c r="C13" s="11">
        <v>7.08</v>
      </c>
      <c r="D13" s="6" t="s">
        <v>13</v>
      </c>
      <c r="E13" s="6">
        <v>431.75</v>
      </c>
      <c r="F13" s="11">
        <f>C13*E13</f>
        <v>3056.79</v>
      </c>
    </row>
    <row r="14" spans="1:8" ht="15.75">
      <c r="A14" s="7" t="s">
        <v>100</v>
      </c>
      <c r="B14" s="9" t="s">
        <v>101</v>
      </c>
      <c r="C14" s="11">
        <v>60.88</v>
      </c>
      <c r="D14" s="6" t="s">
        <v>13</v>
      </c>
      <c r="E14" s="6">
        <v>391.29</v>
      </c>
      <c r="F14" s="11">
        <f>C14*E14</f>
        <v>23821.735200000003</v>
      </c>
    </row>
    <row r="15" spans="1:8" ht="15.75">
      <c r="A15" s="7" t="s">
        <v>102</v>
      </c>
      <c r="B15" s="9" t="s">
        <v>103</v>
      </c>
      <c r="C15" s="11">
        <v>11.8</v>
      </c>
      <c r="D15" s="6" t="s">
        <v>13</v>
      </c>
      <c r="E15" s="6">
        <v>664.32</v>
      </c>
      <c r="F15" s="11">
        <f t="shared" ref="F15" si="0">C15*E15</f>
        <v>7838.9760000000015</v>
      </c>
    </row>
    <row r="16" spans="1:8" ht="15.75">
      <c r="A16" s="7" t="s">
        <v>104</v>
      </c>
      <c r="B16" s="9" t="s">
        <v>105</v>
      </c>
      <c r="C16" s="11">
        <v>14.16</v>
      </c>
      <c r="D16" s="6" t="s">
        <v>13</v>
      </c>
      <c r="E16" s="6">
        <v>167.7</v>
      </c>
      <c r="F16" s="11">
        <f>C16*E16</f>
        <v>2374.6320000000001</v>
      </c>
    </row>
    <row r="17" spans="1:6">
      <c r="A17" s="45"/>
      <c r="B17" s="52" t="s">
        <v>106</v>
      </c>
      <c r="C17" s="52"/>
      <c r="D17" s="52"/>
      <c r="E17" s="52"/>
      <c r="F17" s="35">
        <f>SUM(F5:F16)</f>
        <v>539183.99160000007</v>
      </c>
    </row>
    <row r="20" spans="1:6" ht="15" customHeight="1">
      <c r="B20" s="51" t="s">
        <v>107</v>
      </c>
      <c r="C20" s="51"/>
      <c r="D20" s="51"/>
      <c r="E20" s="51"/>
      <c r="F20" s="51"/>
    </row>
  </sheetData>
  <mergeCells count="17">
    <mergeCell ref="A1:F1"/>
    <mergeCell ref="A2:F2"/>
    <mergeCell ref="A3:F3"/>
    <mergeCell ref="A6:A7"/>
    <mergeCell ref="B6:B7"/>
    <mergeCell ref="C6:C7"/>
    <mergeCell ref="D6:D7"/>
    <mergeCell ref="E6:E7"/>
    <mergeCell ref="F6:F7"/>
    <mergeCell ref="B17:E17"/>
    <mergeCell ref="B20:F20"/>
    <mergeCell ref="A8:A9"/>
    <mergeCell ref="B8:B9"/>
    <mergeCell ref="C8:C9"/>
    <mergeCell ref="D8:D9"/>
    <mergeCell ref="E8:E9"/>
    <mergeCell ref="F8:F9"/>
  </mergeCells>
  <pageMargins left="0.45" right="0.2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K25"/>
  <sheetViews>
    <sheetView topLeftCell="A19" workbookViewId="0">
      <selection activeCell="B23" sqref="B23:H25"/>
    </sheetView>
  </sheetViews>
  <sheetFormatPr defaultRowHeight="15"/>
  <cols>
    <col min="1" max="1" width="7.7109375" customWidth="1"/>
    <col min="2" max="2" width="37.7109375" customWidth="1"/>
    <col min="3" max="4" width="9.85546875" hidden="1" customWidth="1"/>
    <col min="5" max="5" width="9.85546875" customWidth="1"/>
    <col min="6" max="6" width="11.28515625" customWidth="1"/>
    <col min="7" max="7" width="9.7109375" customWidth="1"/>
    <col min="8" max="8" width="14.85546875" customWidth="1"/>
  </cols>
  <sheetData>
    <row r="1" spans="1:11" ht="21">
      <c r="A1" s="46" t="s">
        <v>0</v>
      </c>
      <c r="B1" s="46"/>
      <c r="C1" s="46"/>
      <c r="D1" s="46"/>
      <c r="E1" s="46"/>
      <c r="F1" s="46"/>
      <c r="G1" s="46"/>
      <c r="H1" s="46"/>
      <c r="I1" s="1"/>
      <c r="J1" s="1"/>
      <c r="K1" s="1"/>
    </row>
    <row r="2" spans="1:11" ht="18.75">
      <c r="A2" s="46" t="s">
        <v>1</v>
      </c>
      <c r="B2" s="46"/>
      <c r="C2" s="46"/>
      <c r="D2" s="46"/>
      <c r="E2" s="46"/>
      <c r="F2" s="46"/>
      <c r="G2" s="46"/>
      <c r="H2" s="46"/>
      <c r="I2" s="2"/>
      <c r="J2" s="2"/>
      <c r="K2" s="2"/>
    </row>
    <row r="3" spans="1:11" ht="29.25" customHeight="1">
      <c r="A3" s="47" t="s">
        <v>53</v>
      </c>
      <c r="B3" s="48"/>
      <c r="C3" s="48"/>
      <c r="D3" s="48"/>
      <c r="E3" s="48"/>
      <c r="F3" s="48"/>
      <c r="G3" s="48"/>
      <c r="H3" s="48"/>
      <c r="I3" s="3"/>
      <c r="J3" s="3"/>
    </row>
    <row r="4" spans="1:11">
      <c r="A4" s="4" t="s">
        <v>3</v>
      </c>
      <c r="B4" s="4" t="s">
        <v>4</v>
      </c>
      <c r="C4" s="5" t="s">
        <v>5</v>
      </c>
      <c r="D4" s="5"/>
      <c r="E4" s="5" t="s">
        <v>5</v>
      </c>
      <c r="F4" s="5" t="s">
        <v>6</v>
      </c>
      <c r="G4" s="5" t="s">
        <v>7</v>
      </c>
      <c r="H4" s="5" t="s">
        <v>8</v>
      </c>
    </row>
    <row r="5" spans="1:11" ht="25.5">
      <c r="A5" s="6">
        <v>1</v>
      </c>
      <c r="B5" s="6" t="s">
        <v>54</v>
      </c>
      <c r="C5" s="6"/>
      <c r="D5" s="6">
        <v>3</v>
      </c>
      <c r="E5" s="6">
        <f>C5+D5</f>
        <v>3</v>
      </c>
      <c r="F5" s="6" t="s">
        <v>10</v>
      </c>
      <c r="G5" s="6">
        <v>243.77</v>
      </c>
      <c r="H5" s="24">
        <f>G5*E5</f>
        <v>731.31000000000006</v>
      </c>
    </row>
    <row r="6" spans="1:11" ht="127.5">
      <c r="A6" s="6" t="s">
        <v>11</v>
      </c>
      <c r="B6" s="6" t="s">
        <v>12</v>
      </c>
      <c r="C6" s="6">
        <v>27.76</v>
      </c>
      <c r="D6" s="6">
        <v>4.0759999999999996</v>
      </c>
      <c r="E6" s="6">
        <f t="shared" ref="E6:E20" si="0">C6+D6</f>
        <v>31.836000000000002</v>
      </c>
      <c r="F6" s="6" t="s">
        <v>13</v>
      </c>
      <c r="G6" s="6">
        <v>112.53</v>
      </c>
      <c r="H6" s="24">
        <f t="shared" ref="H6:H20" si="1">G6*E6</f>
        <v>3582.5050800000004</v>
      </c>
    </row>
    <row r="7" spans="1:11" ht="102">
      <c r="A7" s="7" t="s">
        <v>14</v>
      </c>
      <c r="B7" s="8" t="s">
        <v>15</v>
      </c>
      <c r="C7" s="6">
        <v>10.36</v>
      </c>
      <c r="D7" s="6">
        <v>0.34</v>
      </c>
      <c r="E7" s="6">
        <f t="shared" si="0"/>
        <v>10.7</v>
      </c>
      <c r="F7" s="6" t="s">
        <v>13</v>
      </c>
      <c r="G7" s="6">
        <v>228.47</v>
      </c>
      <c r="H7" s="24">
        <f t="shared" si="1"/>
        <v>2444.6289999999999</v>
      </c>
    </row>
    <row r="8" spans="1:11" ht="76.5">
      <c r="A8" s="7" t="s">
        <v>16</v>
      </c>
      <c r="B8" s="9" t="s">
        <v>17</v>
      </c>
      <c r="C8" s="6">
        <v>17.399999999999999</v>
      </c>
      <c r="D8" s="6">
        <v>0.56999999999999995</v>
      </c>
      <c r="E8" s="6">
        <f t="shared" si="0"/>
        <v>17.97</v>
      </c>
      <c r="F8" s="6" t="s">
        <v>13</v>
      </c>
      <c r="G8" s="6">
        <v>1191.77</v>
      </c>
      <c r="H8" s="24">
        <f t="shared" si="1"/>
        <v>21416.106899999999</v>
      </c>
    </row>
    <row r="9" spans="1:11" ht="127.5">
      <c r="A9" s="7" t="s">
        <v>18</v>
      </c>
      <c r="B9" s="9" t="s">
        <v>47</v>
      </c>
      <c r="C9" s="6">
        <v>18.829999999999998</v>
      </c>
      <c r="D9" s="6"/>
      <c r="E9" s="6">
        <f t="shared" si="0"/>
        <v>18.829999999999998</v>
      </c>
      <c r="F9" s="6" t="s">
        <v>13</v>
      </c>
      <c r="G9" s="6">
        <v>6543.32</v>
      </c>
      <c r="H9" s="24">
        <f t="shared" si="1"/>
        <v>123210.71559999998</v>
      </c>
    </row>
    <row r="10" spans="1:11" ht="127.5">
      <c r="A10" s="7" t="s">
        <v>20</v>
      </c>
      <c r="B10" s="9" t="s">
        <v>21</v>
      </c>
      <c r="C10" s="6"/>
      <c r="D10" s="6">
        <v>0.61</v>
      </c>
      <c r="E10" s="6">
        <f t="shared" si="0"/>
        <v>0.61</v>
      </c>
      <c r="F10" s="6" t="s">
        <v>13</v>
      </c>
      <c r="G10" s="6">
        <v>5913.66</v>
      </c>
      <c r="H10" s="24">
        <f t="shared" si="1"/>
        <v>3607.3325999999997</v>
      </c>
    </row>
    <row r="11" spans="1:11" ht="102">
      <c r="A11" s="7" t="s">
        <v>22</v>
      </c>
      <c r="B11" s="9" t="s">
        <v>23</v>
      </c>
      <c r="C11" s="6"/>
      <c r="D11" s="6">
        <v>1.19</v>
      </c>
      <c r="E11" s="6">
        <f t="shared" si="0"/>
        <v>1.19</v>
      </c>
      <c r="F11" s="6" t="s">
        <v>13</v>
      </c>
      <c r="G11" s="6">
        <v>2788.17</v>
      </c>
      <c r="H11" s="24">
        <f t="shared" si="1"/>
        <v>3317.9222999999997</v>
      </c>
    </row>
    <row r="12" spans="1:11" ht="76.5">
      <c r="A12" s="12" t="s">
        <v>24</v>
      </c>
      <c r="B12" s="9" t="s">
        <v>25</v>
      </c>
      <c r="C12" s="6"/>
      <c r="D12" s="10">
        <v>6.69</v>
      </c>
      <c r="E12" s="6">
        <f t="shared" si="0"/>
        <v>6.69</v>
      </c>
      <c r="F12" s="6" t="s">
        <v>26</v>
      </c>
      <c r="G12" s="6">
        <v>259.29000000000002</v>
      </c>
      <c r="H12" s="24">
        <f t="shared" si="1"/>
        <v>1734.6501000000003</v>
      </c>
    </row>
    <row r="13" spans="1:11" ht="114.75">
      <c r="A13" s="12" t="s">
        <v>55</v>
      </c>
      <c r="B13" s="9" t="s">
        <v>56</v>
      </c>
      <c r="C13" s="6"/>
      <c r="D13" s="10">
        <v>0.67800000000000005</v>
      </c>
      <c r="E13" s="6">
        <f t="shared" si="0"/>
        <v>0.67800000000000005</v>
      </c>
      <c r="F13" s="6" t="s">
        <v>13</v>
      </c>
      <c r="G13" s="6">
        <v>6219.21</v>
      </c>
      <c r="H13" s="24">
        <f t="shared" si="1"/>
        <v>4216.6243800000002</v>
      </c>
    </row>
    <row r="14" spans="1:11" ht="102">
      <c r="A14" s="12" t="s">
        <v>57</v>
      </c>
      <c r="B14" s="9" t="s">
        <v>28</v>
      </c>
      <c r="C14" s="6"/>
      <c r="D14" s="10">
        <v>8.4000000000000005E-2</v>
      </c>
      <c r="E14" s="6">
        <f t="shared" si="0"/>
        <v>8.4000000000000005E-2</v>
      </c>
      <c r="F14" s="6" t="s">
        <v>29</v>
      </c>
      <c r="G14" s="6">
        <v>53433.91</v>
      </c>
      <c r="H14" s="24">
        <f t="shared" si="1"/>
        <v>4488.4484400000001</v>
      </c>
    </row>
    <row r="15" spans="1:11">
      <c r="A15" s="7">
        <v>11</v>
      </c>
      <c r="B15" s="14" t="s">
        <v>30</v>
      </c>
      <c r="C15" s="6"/>
      <c r="D15" s="6"/>
      <c r="E15" s="6">
        <f t="shared" si="0"/>
        <v>0</v>
      </c>
      <c r="F15" s="6"/>
      <c r="G15" s="6"/>
      <c r="H15" s="24"/>
    </row>
    <row r="16" spans="1:11" ht="15.75">
      <c r="A16" s="7" t="s">
        <v>31</v>
      </c>
      <c r="B16" s="9" t="s">
        <v>48</v>
      </c>
      <c r="C16" s="6">
        <v>8.1</v>
      </c>
      <c r="D16" s="6">
        <v>1.25</v>
      </c>
      <c r="E16" s="6">
        <f t="shared" si="0"/>
        <v>9.35</v>
      </c>
      <c r="F16" s="6" t="s">
        <v>13</v>
      </c>
      <c r="G16" s="6">
        <v>710.13</v>
      </c>
      <c r="H16" s="24">
        <f t="shared" si="1"/>
        <v>6639.7154999999993</v>
      </c>
    </row>
    <row r="17" spans="1:8" ht="15.75">
      <c r="A17" s="7" t="s">
        <v>33</v>
      </c>
      <c r="B17" s="9" t="s">
        <v>34</v>
      </c>
      <c r="C17" s="6">
        <v>10.36</v>
      </c>
      <c r="D17" s="6">
        <v>0.34</v>
      </c>
      <c r="E17" s="6">
        <f t="shared" si="0"/>
        <v>10.7</v>
      </c>
      <c r="F17" s="6" t="s">
        <v>13</v>
      </c>
      <c r="G17" s="6">
        <v>431.75</v>
      </c>
      <c r="H17" s="24">
        <f t="shared" si="1"/>
        <v>4619.7249999999995</v>
      </c>
    </row>
    <row r="18" spans="1:8" ht="15.75">
      <c r="A18" s="7" t="s">
        <v>35</v>
      </c>
      <c r="B18" s="9" t="s">
        <v>49</v>
      </c>
      <c r="C18" s="6">
        <v>17.399999999999999</v>
      </c>
      <c r="D18" s="6">
        <v>1.76</v>
      </c>
      <c r="E18" s="6">
        <f t="shared" si="0"/>
        <v>19.16</v>
      </c>
      <c r="F18" s="6" t="s">
        <v>13</v>
      </c>
      <c r="G18" s="6">
        <v>664.32</v>
      </c>
      <c r="H18" s="24">
        <f t="shared" si="1"/>
        <v>12728.371200000001</v>
      </c>
    </row>
    <row r="19" spans="1:8" ht="15.75">
      <c r="A19" s="7" t="s">
        <v>37</v>
      </c>
      <c r="B19" s="9" t="s">
        <v>50</v>
      </c>
      <c r="C19" s="6">
        <v>16.190000000000001</v>
      </c>
      <c r="D19" s="6">
        <v>1.1399999999999999</v>
      </c>
      <c r="E19" s="6">
        <f t="shared" si="0"/>
        <v>17.330000000000002</v>
      </c>
      <c r="F19" s="6" t="s">
        <v>13</v>
      </c>
      <c r="G19" s="6">
        <v>391.29</v>
      </c>
      <c r="H19" s="24">
        <f t="shared" si="1"/>
        <v>6781.0557000000008</v>
      </c>
    </row>
    <row r="20" spans="1:8" ht="15.75">
      <c r="A20" s="7" t="s">
        <v>51</v>
      </c>
      <c r="B20" s="9" t="s">
        <v>40</v>
      </c>
      <c r="C20" s="6">
        <v>27.76</v>
      </c>
      <c r="D20" s="6">
        <v>4.08</v>
      </c>
      <c r="E20" s="6">
        <f t="shared" si="0"/>
        <v>31.840000000000003</v>
      </c>
      <c r="F20" s="6" t="s">
        <v>13</v>
      </c>
      <c r="G20" s="6">
        <v>167.7</v>
      </c>
      <c r="H20" s="24">
        <f t="shared" si="1"/>
        <v>5339.5680000000002</v>
      </c>
    </row>
    <row r="21" spans="1:8">
      <c r="A21" s="15"/>
      <c r="B21" s="16"/>
      <c r="C21" s="49"/>
      <c r="D21" s="49"/>
      <c r="E21" s="49"/>
      <c r="F21" s="49"/>
      <c r="G21" s="50"/>
      <c r="H21" s="17">
        <f>SUM(H5:H20)</f>
        <v>204858.67979999998</v>
      </c>
    </row>
    <row r="22" spans="1:8" s="18" customFormat="1">
      <c r="A22" s="20"/>
      <c r="B22" s="21"/>
      <c r="C22" s="22"/>
      <c r="D22" s="22"/>
      <c r="E22" s="22"/>
      <c r="F22" s="22"/>
      <c r="G22" s="22"/>
      <c r="H22" s="23"/>
    </row>
    <row r="23" spans="1:8" ht="15" customHeight="1">
      <c r="B23" s="51" t="s">
        <v>52</v>
      </c>
      <c r="C23" s="51"/>
      <c r="D23" s="51"/>
      <c r="E23" s="51"/>
      <c r="F23" s="51"/>
      <c r="G23" s="51"/>
      <c r="H23" s="51"/>
    </row>
    <row r="24" spans="1:8">
      <c r="B24" s="51"/>
      <c r="C24" s="51"/>
      <c r="D24" s="51"/>
      <c r="E24" s="51"/>
      <c r="F24" s="51"/>
      <c r="G24" s="51"/>
      <c r="H24" s="51"/>
    </row>
    <row r="25" spans="1:8">
      <c r="B25" s="51"/>
      <c r="C25" s="51"/>
      <c r="D25" s="51"/>
      <c r="E25" s="51"/>
      <c r="F25" s="51"/>
      <c r="G25" s="51"/>
      <c r="H25" s="51"/>
    </row>
  </sheetData>
  <mergeCells count="5">
    <mergeCell ref="A1:H1"/>
    <mergeCell ref="A2:H2"/>
    <mergeCell ref="A3:H3"/>
    <mergeCell ref="C21:G21"/>
    <mergeCell ref="B23:H25"/>
  </mergeCells>
  <pageMargins left="0.22" right="0.1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G18"/>
  <sheetViews>
    <sheetView workbookViewId="0">
      <selection activeCell="C14" sqref="C1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9" t="s">
        <v>0</v>
      </c>
      <c r="B1" s="57"/>
      <c r="C1" s="57"/>
      <c r="D1" s="57"/>
      <c r="E1" s="57"/>
      <c r="F1" s="57"/>
      <c r="G1" s="2"/>
    </row>
    <row r="2" spans="1:7" ht="18.75">
      <c r="A2" s="60" t="s">
        <v>1</v>
      </c>
      <c r="B2" s="61"/>
      <c r="C2" s="61"/>
      <c r="D2" s="61"/>
      <c r="E2" s="61"/>
      <c r="F2" s="61"/>
      <c r="G2" s="2"/>
    </row>
    <row r="3" spans="1:7" ht="30" customHeight="1">
      <c r="A3" s="47" t="s">
        <v>76</v>
      </c>
      <c r="B3" s="47"/>
      <c r="C3" s="47"/>
      <c r="D3" s="47"/>
      <c r="E3" s="47"/>
      <c r="F3" s="47"/>
      <c r="G3" s="30"/>
    </row>
    <row r="4" spans="1:7">
      <c r="A4" s="4" t="s">
        <v>3</v>
      </c>
      <c r="B4" s="4" t="s">
        <v>4</v>
      </c>
      <c r="C4" s="4" t="s">
        <v>77</v>
      </c>
      <c r="D4" s="4" t="s">
        <v>78</v>
      </c>
      <c r="E4" s="4" t="s">
        <v>79</v>
      </c>
      <c r="F4" s="4" t="s">
        <v>80</v>
      </c>
    </row>
    <row r="5" spans="1:7" ht="114.75">
      <c r="A5" s="7" t="s">
        <v>43</v>
      </c>
      <c r="B5" s="9" t="s">
        <v>12</v>
      </c>
      <c r="C5" s="11">
        <v>59.48</v>
      </c>
      <c r="D5" s="6" t="s">
        <v>65</v>
      </c>
      <c r="E5" s="6">
        <v>112.53</v>
      </c>
      <c r="F5" s="11">
        <f t="shared" ref="F5:F14" si="0">E5*C5</f>
        <v>6693.2843999999996</v>
      </c>
    </row>
    <row r="6" spans="1:7" ht="89.25">
      <c r="A6" s="7" t="s">
        <v>44</v>
      </c>
      <c r="B6" s="8" t="s">
        <v>15</v>
      </c>
      <c r="C6" s="11">
        <v>17.850000000000001</v>
      </c>
      <c r="D6" s="6" t="s">
        <v>13</v>
      </c>
      <c r="E6" s="6">
        <v>228.47</v>
      </c>
      <c r="F6" s="11">
        <f t="shared" si="0"/>
        <v>4078.1895000000004</v>
      </c>
    </row>
    <row r="7" spans="1:7" ht="63.75">
      <c r="A7" s="7" t="s">
        <v>45</v>
      </c>
      <c r="B7" s="9" t="s">
        <v>17</v>
      </c>
      <c r="C7" s="11">
        <v>29.74</v>
      </c>
      <c r="D7" s="6" t="s">
        <v>13</v>
      </c>
      <c r="E7" s="6">
        <v>1191.77</v>
      </c>
      <c r="F7" s="11">
        <f t="shared" si="0"/>
        <v>35443.239799999996</v>
      </c>
    </row>
    <row r="8" spans="1:7" ht="102">
      <c r="A8" s="7" t="s">
        <v>46</v>
      </c>
      <c r="B8" s="9" t="s">
        <v>47</v>
      </c>
      <c r="C8" s="31">
        <v>55.1</v>
      </c>
      <c r="D8" s="6" t="s">
        <v>13</v>
      </c>
      <c r="E8" s="6">
        <v>6543.32</v>
      </c>
      <c r="F8" s="11">
        <f t="shared" si="0"/>
        <v>360536.93199999997</v>
      </c>
    </row>
    <row r="9" spans="1:7" ht="18.75">
      <c r="A9" s="32">
        <v>5</v>
      </c>
      <c r="B9" s="33" t="s">
        <v>81</v>
      </c>
      <c r="C9" s="11"/>
      <c r="D9" s="6"/>
      <c r="E9" s="6"/>
      <c r="F9" s="11"/>
    </row>
    <row r="10" spans="1:7">
      <c r="A10" s="32">
        <v>6</v>
      </c>
      <c r="B10" s="9" t="s">
        <v>82</v>
      </c>
      <c r="C10" s="11">
        <v>23.63</v>
      </c>
      <c r="D10" s="6" t="s">
        <v>65</v>
      </c>
      <c r="E10" s="6">
        <v>377.8</v>
      </c>
      <c r="F10" s="11">
        <f t="shared" si="0"/>
        <v>8927.4140000000007</v>
      </c>
    </row>
    <row r="11" spans="1:7">
      <c r="A11" s="32">
        <v>7</v>
      </c>
      <c r="B11" s="9" t="s">
        <v>83</v>
      </c>
      <c r="C11" s="11">
        <v>17.850000000000001</v>
      </c>
      <c r="D11" s="6" t="s">
        <v>65</v>
      </c>
      <c r="E11" s="6">
        <v>788.13</v>
      </c>
      <c r="F11" s="11">
        <f t="shared" si="0"/>
        <v>14068.120500000001</v>
      </c>
    </row>
    <row r="12" spans="1:7">
      <c r="A12" s="32">
        <v>8</v>
      </c>
      <c r="B12" s="9" t="s">
        <v>84</v>
      </c>
      <c r="C12" s="11">
        <v>47.26</v>
      </c>
      <c r="D12" s="6" t="s">
        <v>65</v>
      </c>
      <c r="E12" s="6">
        <v>756.83</v>
      </c>
      <c r="F12" s="11">
        <f t="shared" si="0"/>
        <v>35767.785799999998</v>
      </c>
    </row>
    <row r="13" spans="1:7">
      <c r="A13" s="32">
        <v>9</v>
      </c>
      <c r="B13" s="9" t="s">
        <v>85</v>
      </c>
      <c r="C13" s="11">
        <v>29.74</v>
      </c>
      <c r="D13" s="6" t="s">
        <v>65</v>
      </c>
      <c r="E13" s="6">
        <v>482.26</v>
      </c>
      <c r="F13" s="11">
        <f t="shared" si="0"/>
        <v>14342.412399999999</v>
      </c>
    </row>
    <row r="14" spans="1:7">
      <c r="A14" s="32">
        <v>10</v>
      </c>
      <c r="B14" s="9" t="s">
        <v>86</v>
      </c>
      <c r="C14" s="11">
        <v>59.48</v>
      </c>
      <c r="D14" s="6" t="s">
        <v>65</v>
      </c>
      <c r="E14" s="6">
        <v>167.7</v>
      </c>
      <c r="F14" s="11">
        <f t="shared" si="0"/>
        <v>9974.7959999999985</v>
      </c>
    </row>
    <row r="15" spans="1:7">
      <c r="A15" s="34"/>
      <c r="B15" s="62"/>
      <c r="C15" s="62"/>
      <c r="D15" s="62"/>
      <c r="E15" s="62"/>
      <c r="F15" s="35">
        <f>SUM(F5:F14)</f>
        <v>489832.17439999996</v>
      </c>
    </row>
    <row r="16" spans="1:7">
      <c r="A16" s="18"/>
      <c r="B16" s="36"/>
      <c r="C16" s="36"/>
      <c r="D16" s="36"/>
      <c r="E16" s="36"/>
      <c r="F16" s="37"/>
    </row>
    <row r="17" spans="1:6">
      <c r="A17" s="18"/>
      <c r="B17" s="36"/>
      <c r="C17" s="36"/>
      <c r="D17" s="36"/>
      <c r="E17" s="36"/>
      <c r="F17" s="37"/>
    </row>
    <row r="18" spans="1:6" ht="41.25" customHeight="1">
      <c r="B18" s="51" t="s">
        <v>87</v>
      </c>
      <c r="C18" s="51"/>
      <c r="D18" s="51"/>
      <c r="E18" s="51"/>
      <c r="F18" s="51"/>
    </row>
  </sheetData>
  <mergeCells count="5">
    <mergeCell ref="A1:F1"/>
    <mergeCell ref="A2:F2"/>
    <mergeCell ref="A3:F3"/>
    <mergeCell ref="B15:E15"/>
    <mergeCell ref="B18:F18"/>
  </mergeCells>
  <pageMargins left="0.37" right="0.2"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I26"/>
  <sheetViews>
    <sheetView topLeftCell="A13" workbookViewId="0">
      <selection activeCell="F20" sqref="F20"/>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46" t="s">
        <v>0</v>
      </c>
      <c r="B1" s="46"/>
      <c r="C1" s="46"/>
      <c r="D1" s="46"/>
      <c r="E1" s="46"/>
      <c r="F1" s="46"/>
      <c r="G1" s="1"/>
      <c r="H1" s="1"/>
      <c r="I1" s="1"/>
    </row>
    <row r="2" spans="1:9" ht="18.75">
      <c r="A2" s="46" t="s">
        <v>1</v>
      </c>
      <c r="B2" s="46"/>
      <c r="C2" s="46"/>
      <c r="D2" s="46"/>
      <c r="E2" s="46"/>
      <c r="F2" s="46"/>
      <c r="G2" s="2"/>
      <c r="H2" s="2"/>
      <c r="I2" s="2"/>
    </row>
    <row r="3" spans="1:9" ht="33.75" customHeight="1">
      <c r="A3" s="47" t="s">
        <v>58</v>
      </c>
      <c r="B3" s="48"/>
      <c r="C3" s="48"/>
      <c r="D3" s="48"/>
      <c r="E3" s="48"/>
      <c r="F3" s="48"/>
      <c r="G3" s="3"/>
      <c r="H3" s="3"/>
    </row>
    <row r="4" spans="1:9">
      <c r="A4" s="4" t="s">
        <v>3</v>
      </c>
      <c r="B4" s="4" t="s">
        <v>4</v>
      </c>
      <c r="C4" s="5" t="s">
        <v>5</v>
      </c>
      <c r="D4" s="5" t="s">
        <v>6</v>
      </c>
      <c r="E4" s="5" t="s">
        <v>7</v>
      </c>
      <c r="F4" s="5" t="s">
        <v>8</v>
      </c>
    </row>
    <row r="5" spans="1:9" ht="25.5">
      <c r="A5" s="25">
        <v>1</v>
      </c>
      <c r="B5" s="26" t="s">
        <v>59</v>
      </c>
      <c r="C5" s="11">
        <v>2</v>
      </c>
      <c r="D5" s="27" t="s">
        <v>10</v>
      </c>
      <c r="E5" s="27">
        <v>243.77</v>
      </c>
      <c r="F5" s="11">
        <f>E5*C5</f>
        <v>487.54</v>
      </c>
    </row>
    <row r="6" spans="1:9" ht="127.5">
      <c r="A6" s="7" t="s">
        <v>11</v>
      </c>
      <c r="B6" s="9" t="s">
        <v>12</v>
      </c>
      <c r="C6" s="6">
        <v>44.34</v>
      </c>
      <c r="D6" s="6" t="s">
        <v>13</v>
      </c>
      <c r="E6" s="6">
        <v>112.53</v>
      </c>
      <c r="F6" s="11">
        <f t="shared" ref="F6:F19" si="0">E6*C6</f>
        <v>4989.5802000000003</v>
      </c>
    </row>
    <row r="7" spans="1:9" ht="102">
      <c r="A7" s="7" t="s">
        <v>14</v>
      </c>
      <c r="B7" s="8" t="s">
        <v>15</v>
      </c>
      <c r="C7" s="6">
        <v>15.23</v>
      </c>
      <c r="D7" s="6" t="s">
        <v>13</v>
      </c>
      <c r="E7" s="6">
        <v>228.47</v>
      </c>
      <c r="F7" s="11">
        <f t="shared" si="0"/>
        <v>3479.5981000000002</v>
      </c>
    </row>
    <row r="8" spans="1:9" ht="76.5">
      <c r="A8" s="7" t="s">
        <v>16</v>
      </c>
      <c r="B8" s="9" t="s">
        <v>17</v>
      </c>
      <c r="C8" s="6">
        <v>25.58</v>
      </c>
      <c r="D8" s="6" t="s">
        <v>13</v>
      </c>
      <c r="E8" s="6">
        <v>1191.77</v>
      </c>
      <c r="F8" s="11">
        <f t="shared" si="0"/>
        <v>30485.476599999998</v>
      </c>
    </row>
    <row r="9" spans="1:9" ht="114" customHeight="1">
      <c r="A9" s="7" t="s">
        <v>18</v>
      </c>
      <c r="B9" s="9" t="s">
        <v>47</v>
      </c>
      <c r="C9" s="6">
        <v>30.59</v>
      </c>
      <c r="D9" s="6" t="s">
        <v>13</v>
      </c>
      <c r="E9" s="6">
        <v>6543.32</v>
      </c>
      <c r="F9" s="11">
        <f t="shared" si="0"/>
        <v>200160.1588</v>
      </c>
    </row>
    <row r="10" spans="1:9" ht="114" customHeight="1">
      <c r="A10" s="7" t="s">
        <v>60</v>
      </c>
      <c r="B10" s="9" t="s">
        <v>23</v>
      </c>
      <c r="C10" s="6">
        <v>1.42</v>
      </c>
      <c r="D10" s="6" t="s">
        <v>13</v>
      </c>
      <c r="E10" s="6">
        <v>2788.17</v>
      </c>
      <c r="F10" s="11">
        <f t="shared" si="0"/>
        <v>3959.2013999999999</v>
      </c>
    </row>
    <row r="11" spans="1:9" ht="78" customHeight="1">
      <c r="A11" s="7" t="s">
        <v>61</v>
      </c>
      <c r="B11" s="9" t="s">
        <v>62</v>
      </c>
      <c r="C11" s="6">
        <v>8.3699999999999992</v>
      </c>
      <c r="D11" s="6" t="s">
        <v>26</v>
      </c>
      <c r="E11" s="6">
        <v>259.29000000000002</v>
      </c>
      <c r="F11" s="11">
        <f t="shared" si="0"/>
        <v>2170.2572999999998</v>
      </c>
    </row>
    <row r="12" spans="1:9" ht="78" customHeight="1">
      <c r="A12" s="7" t="s">
        <v>63</v>
      </c>
      <c r="B12" s="9" t="s">
        <v>64</v>
      </c>
      <c r="C12" s="6">
        <v>0.95</v>
      </c>
      <c r="D12" s="6" t="s">
        <v>65</v>
      </c>
      <c r="E12" s="6">
        <v>6219.21</v>
      </c>
      <c r="F12" s="11">
        <f t="shared" si="0"/>
        <v>5908.2494999999999</v>
      </c>
    </row>
    <row r="13" spans="1:9" ht="114" customHeight="1">
      <c r="A13" s="7" t="s">
        <v>66</v>
      </c>
      <c r="B13" s="9" t="s">
        <v>28</v>
      </c>
      <c r="C13" s="6">
        <v>0.23</v>
      </c>
      <c r="D13" s="6" t="s">
        <v>29</v>
      </c>
      <c r="E13" s="6">
        <v>53433.91</v>
      </c>
      <c r="F13" s="11">
        <f t="shared" si="0"/>
        <v>12289.799300000001</v>
      </c>
    </row>
    <row r="14" spans="1:9">
      <c r="A14" s="7">
        <v>10</v>
      </c>
      <c r="B14" s="14" t="s">
        <v>30</v>
      </c>
      <c r="C14" s="6"/>
      <c r="D14" s="6"/>
      <c r="E14" s="6"/>
      <c r="F14" s="11"/>
    </row>
    <row r="15" spans="1:9" ht="15.75">
      <c r="A15" s="7" t="s">
        <v>31</v>
      </c>
      <c r="B15" s="9" t="s">
        <v>48</v>
      </c>
      <c r="C15" s="24">
        <v>14.914999999999999</v>
      </c>
      <c r="D15" s="6" t="s">
        <v>13</v>
      </c>
      <c r="E15" s="6">
        <v>710.13</v>
      </c>
      <c r="F15" s="11">
        <f t="shared" si="0"/>
        <v>10591.588949999999</v>
      </c>
    </row>
    <row r="16" spans="1:9" ht="15.75">
      <c r="A16" s="7" t="s">
        <v>33</v>
      </c>
      <c r="B16" s="9" t="s">
        <v>34</v>
      </c>
      <c r="C16" s="6">
        <v>15.23</v>
      </c>
      <c r="D16" s="6" t="s">
        <v>13</v>
      </c>
      <c r="E16" s="6">
        <v>431.75</v>
      </c>
      <c r="F16" s="11">
        <f t="shared" si="0"/>
        <v>6575.5524999999998</v>
      </c>
    </row>
    <row r="17" spans="1:6" ht="15.75">
      <c r="A17" s="7" t="s">
        <v>35</v>
      </c>
      <c r="B17" s="9" t="s">
        <v>67</v>
      </c>
      <c r="C17" s="6">
        <v>28.42</v>
      </c>
      <c r="D17" s="6" t="s">
        <v>13</v>
      </c>
      <c r="E17" s="6">
        <v>664.32</v>
      </c>
      <c r="F17" s="11">
        <f t="shared" si="0"/>
        <v>18879.974400000003</v>
      </c>
    </row>
    <row r="18" spans="1:6" ht="17.25" customHeight="1">
      <c r="A18" s="7" t="s">
        <v>37</v>
      </c>
      <c r="B18" s="9" t="s">
        <v>68</v>
      </c>
      <c r="C18" s="6">
        <v>27.08</v>
      </c>
      <c r="D18" s="6" t="s">
        <v>13</v>
      </c>
      <c r="E18" s="6">
        <v>391.29</v>
      </c>
      <c r="F18" s="11">
        <f t="shared" si="0"/>
        <v>10596.1332</v>
      </c>
    </row>
    <row r="19" spans="1:6" ht="17.25" customHeight="1">
      <c r="A19" s="7" t="s">
        <v>51</v>
      </c>
      <c r="B19" s="9" t="s">
        <v>40</v>
      </c>
      <c r="C19" s="6">
        <v>44.34</v>
      </c>
      <c r="D19" s="6" t="s">
        <v>13</v>
      </c>
      <c r="E19" s="6">
        <v>167.7</v>
      </c>
      <c r="F19" s="11">
        <f t="shared" si="0"/>
        <v>7435.8180000000002</v>
      </c>
    </row>
    <row r="20" spans="1:6" s="18" customFormat="1" ht="23.25" customHeight="1">
      <c r="A20" s="15"/>
      <c r="B20" s="16"/>
      <c r="C20" s="49"/>
      <c r="D20" s="49"/>
      <c r="E20" s="50"/>
      <c r="F20" s="17">
        <f>SUM(F5:F19)</f>
        <v>318008.92825</v>
      </c>
    </row>
    <row r="21" spans="1:6" s="18" customFormat="1" ht="23.25" customHeight="1">
      <c r="A21" s="20"/>
      <c r="B21" s="21"/>
      <c r="C21" s="22"/>
      <c r="D21" s="22"/>
      <c r="E21" s="22"/>
      <c r="F21" s="23"/>
    </row>
    <row r="22" spans="1:6" ht="62.25" customHeight="1">
      <c r="B22" s="51" t="s">
        <v>69</v>
      </c>
      <c r="C22" s="51"/>
      <c r="D22" s="51"/>
      <c r="E22" s="51"/>
      <c r="F22" s="51"/>
    </row>
    <row r="23" spans="1:6">
      <c r="E23" s="19"/>
    </row>
    <row r="26" spans="1:6" ht="15.75" customHeight="1"/>
  </sheetData>
  <mergeCells count="5">
    <mergeCell ref="A1:F1"/>
    <mergeCell ref="A2:F2"/>
    <mergeCell ref="A3:F3"/>
    <mergeCell ref="C20:E20"/>
    <mergeCell ref="B22:F22"/>
  </mergeCells>
  <pageMargins left="0.21" right="0.15" top="0.8"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L21"/>
  <sheetViews>
    <sheetView topLeftCell="A7" workbookViewId="0">
      <selection activeCell="I15" sqref="I15"/>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46" t="s">
        <v>0</v>
      </c>
      <c r="B1" s="46"/>
      <c r="C1" s="46"/>
      <c r="D1" s="46"/>
      <c r="E1" s="46"/>
      <c r="F1" s="46"/>
      <c r="G1" s="46"/>
      <c r="H1" s="46"/>
      <c r="I1" s="46"/>
      <c r="J1" s="1"/>
      <c r="K1" s="1"/>
      <c r="L1" s="1"/>
    </row>
    <row r="2" spans="1:12" ht="18.75">
      <c r="A2" s="46" t="s">
        <v>1</v>
      </c>
      <c r="B2" s="46"/>
      <c r="C2" s="46"/>
      <c r="D2" s="46"/>
      <c r="E2" s="46"/>
      <c r="F2" s="46"/>
      <c r="G2" s="46"/>
      <c r="H2" s="46"/>
      <c r="I2" s="46"/>
      <c r="J2" s="2"/>
      <c r="K2" s="2"/>
      <c r="L2" s="2"/>
    </row>
    <row r="3" spans="1:12" ht="29.25" customHeight="1">
      <c r="A3" s="47" t="s">
        <v>70</v>
      </c>
      <c r="B3" s="48"/>
      <c r="C3" s="48"/>
      <c r="D3" s="48"/>
      <c r="E3" s="48"/>
      <c r="F3" s="48"/>
      <c r="G3" s="48"/>
      <c r="H3" s="48"/>
      <c r="I3" s="48"/>
      <c r="J3" s="3"/>
      <c r="K3" s="3"/>
    </row>
    <row r="4" spans="1:12">
      <c r="A4" s="4" t="s">
        <v>3</v>
      </c>
      <c r="B4" s="4" t="s">
        <v>4</v>
      </c>
      <c r="C4" s="5" t="s">
        <v>5</v>
      </c>
      <c r="D4" s="5"/>
      <c r="E4" s="5"/>
      <c r="F4" s="5" t="s">
        <v>5</v>
      </c>
      <c r="G4" s="5" t="s">
        <v>6</v>
      </c>
      <c r="H4" s="5" t="s">
        <v>7</v>
      </c>
      <c r="I4" s="5" t="s">
        <v>8</v>
      </c>
    </row>
    <row r="5" spans="1:12" ht="127.5">
      <c r="A5" s="6" t="s">
        <v>43</v>
      </c>
      <c r="B5" s="6" t="s">
        <v>12</v>
      </c>
      <c r="C5" s="6">
        <v>8.49</v>
      </c>
      <c r="D5" s="6">
        <v>50</v>
      </c>
      <c r="E5" s="6">
        <v>90</v>
      </c>
      <c r="F5" s="6">
        <v>65.02</v>
      </c>
      <c r="G5" s="6" t="s">
        <v>13</v>
      </c>
      <c r="H5" s="6">
        <v>112.53</v>
      </c>
      <c r="I5" s="6">
        <f t="shared" ref="I5:I14" si="0">H5*F5</f>
        <v>7316.7005999999992</v>
      </c>
    </row>
    <row r="6" spans="1:12" ht="102">
      <c r="A6" s="7" t="s">
        <v>44</v>
      </c>
      <c r="B6" s="8" t="s">
        <v>15</v>
      </c>
      <c r="C6" s="6">
        <v>4.25</v>
      </c>
      <c r="D6" s="6">
        <v>50</v>
      </c>
      <c r="E6" s="6">
        <v>90</v>
      </c>
      <c r="F6" s="6">
        <v>25.77</v>
      </c>
      <c r="G6" s="6" t="s">
        <v>13</v>
      </c>
      <c r="H6" s="6">
        <v>228.47</v>
      </c>
      <c r="I6" s="6">
        <f t="shared" si="0"/>
        <v>5887.6719000000003</v>
      </c>
    </row>
    <row r="7" spans="1:12" ht="76.5">
      <c r="A7" s="7" t="s">
        <v>45</v>
      </c>
      <c r="B7" s="9" t="s">
        <v>17</v>
      </c>
      <c r="C7" s="6">
        <v>7.08</v>
      </c>
      <c r="D7" s="6">
        <v>50</v>
      </c>
      <c r="E7" s="6">
        <v>90</v>
      </c>
      <c r="F7" s="6">
        <v>43.3</v>
      </c>
      <c r="G7" s="6" t="s">
        <v>13</v>
      </c>
      <c r="H7" s="6">
        <v>1191.77</v>
      </c>
      <c r="I7" s="6">
        <f t="shared" si="0"/>
        <v>51603.640999999996</v>
      </c>
    </row>
    <row r="8" spans="1:12" ht="127.5">
      <c r="A8" s="7" t="s">
        <v>46</v>
      </c>
      <c r="B8" s="9" t="s">
        <v>47</v>
      </c>
      <c r="C8" s="6">
        <v>8.5</v>
      </c>
      <c r="D8" s="6">
        <v>50</v>
      </c>
      <c r="E8" s="6">
        <v>90</v>
      </c>
      <c r="F8" s="6">
        <v>39.65</v>
      </c>
      <c r="G8" s="6" t="s">
        <v>13</v>
      </c>
      <c r="H8" s="6">
        <v>6543.32</v>
      </c>
      <c r="I8" s="6">
        <f t="shared" si="0"/>
        <v>259442.63799999998</v>
      </c>
    </row>
    <row r="9" spans="1:12">
      <c r="A9" s="7">
        <v>5</v>
      </c>
      <c r="B9" s="14" t="s">
        <v>30</v>
      </c>
      <c r="C9" s="6"/>
      <c r="D9" s="6">
        <v>50</v>
      </c>
      <c r="E9" s="6">
        <v>90</v>
      </c>
      <c r="F9" s="6"/>
      <c r="G9" s="6"/>
      <c r="H9" s="6"/>
      <c r="I9" s="6"/>
    </row>
    <row r="10" spans="1:12" ht="15.75">
      <c r="A10" s="7" t="s">
        <v>31</v>
      </c>
      <c r="B10" s="9" t="s">
        <v>48</v>
      </c>
      <c r="C10" s="6">
        <v>3.65</v>
      </c>
      <c r="D10" s="6">
        <v>50</v>
      </c>
      <c r="E10" s="6">
        <v>90</v>
      </c>
      <c r="F10" s="6">
        <v>17.05</v>
      </c>
      <c r="G10" s="6" t="s">
        <v>13</v>
      </c>
      <c r="H10" s="6">
        <v>710.13</v>
      </c>
      <c r="I10" s="6">
        <f t="shared" si="0"/>
        <v>12107.7165</v>
      </c>
    </row>
    <row r="11" spans="1:12" ht="15.75">
      <c r="A11" s="7" t="s">
        <v>33</v>
      </c>
      <c r="B11" s="9" t="s">
        <v>34</v>
      </c>
      <c r="C11" s="6">
        <v>4.25</v>
      </c>
      <c r="D11" s="6">
        <v>50</v>
      </c>
      <c r="E11" s="6">
        <v>90</v>
      </c>
      <c r="F11" s="6">
        <v>25.77</v>
      </c>
      <c r="G11" s="6" t="s">
        <v>13</v>
      </c>
      <c r="H11" s="6">
        <v>431.75</v>
      </c>
      <c r="I11" s="6">
        <f t="shared" si="0"/>
        <v>11126.1975</v>
      </c>
    </row>
    <row r="12" spans="1:12" ht="15.75">
      <c r="A12" s="7" t="s">
        <v>35</v>
      </c>
      <c r="B12" s="9" t="s">
        <v>49</v>
      </c>
      <c r="C12" s="6">
        <v>7.08</v>
      </c>
      <c r="D12" s="6">
        <v>50</v>
      </c>
      <c r="E12" s="6">
        <v>90</v>
      </c>
      <c r="F12" s="6">
        <v>43.3</v>
      </c>
      <c r="G12" s="6" t="s">
        <v>13</v>
      </c>
      <c r="H12" s="6">
        <v>664.32</v>
      </c>
      <c r="I12" s="6">
        <f t="shared" si="0"/>
        <v>28765.056</v>
      </c>
    </row>
    <row r="13" spans="1:12" ht="17.25" customHeight="1">
      <c r="A13" s="7" t="s">
        <v>37</v>
      </c>
      <c r="B13" s="9" t="s">
        <v>50</v>
      </c>
      <c r="C13" s="6">
        <v>7.3</v>
      </c>
      <c r="D13" s="6">
        <v>50</v>
      </c>
      <c r="E13" s="6">
        <v>90</v>
      </c>
      <c r="F13" s="6">
        <v>34.1</v>
      </c>
      <c r="G13" s="6" t="s">
        <v>13</v>
      </c>
      <c r="H13" s="6">
        <v>391.29</v>
      </c>
      <c r="I13" s="6">
        <f t="shared" si="0"/>
        <v>13342.989000000001</v>
      </c>
    </row>
    <row r="14" spans="1:12" ht="17.25" customHeight="1">
      <c r="A14" s="7" t="s">
        <v>51</v>
      </c>
      <c r="B14" s="9" t="s">
        <v>40</v>
      </c>
      <c r="C14" s="6">
        <v>8.49</v>
      </c>
      <c r="D14" s="6">
        <v>50</v>
      </c>
      <c r="E14" s="6">
        <v>90</v>
      </c>
      <c r="F14" s="6">
        <v>65.02</v>
      </c>
      <c r="G14" s="6" t="s">
        <v>13</v>
      </c>
      <c r="H14" s="6">
        <v>167.7</v>
      </c>
      <c r="I14" s="6">
        <f t="shared" si="0"/>
        <v>10903.853999999999</v>
      </c>
    </row>
    <row r="15" spans="1:12" s="18" customFormat="1" ht="23.25" customHeight="1">
      <c r="A15" s="15"/>
      <c r="B15" s="16"/>
      <c r="C15" s="49"/>
      <c r="D15" s="49"/>
      <c r="E15" s="49"/>
      <c r="F15" s="49"/>
      <c r="G15" s="49"/>
      <c r="H15" s="50"/>
      <c r="I15" s="17">
        <f>SUM(I5:I14)</f>
        <v>400496.46449999994</v>
      </c>
    </row>
    <row r="16" spans="1:12" s="18" customFormat="1" ht="23.25" customHeight="1">
      <c r="A16" s="20"/>
      <c r="B16" s="21"/>
      <c r="C16" s="22"/>
      <c r="D16" s="22"/>
      <c r="E16" s="22"/>
      <c r="F16" s="22"/>
      <c r="G16" s="22"/>
      <c r="H16" s="22"/>
      <c r="I16" s="23"/>
    </row>
    <row r="17" spans="2:9" ht="62.25" customHeight="1">
      <c r="B17" s="51" t="s">
        <v>52</v>
      </c>
      <c r="C17" s="51"/>
      <c r="D17" s="51"/>
      <c r="E17" s="51"/>
      <c r="F17" s="51"/>
      <c r="G17" s="51"/>
      <c r="H17" s="51"/>
      <c r="I17" s="51"/>
    </row>
    <row r="18" spans="2:9">
      <c r="H18" s="19"/>
    </row>
    <row r="21" spans="2:9" ht="15.75" customHeight="1"/>
  </sheetData>
  <mergeCells count="5">
    <mergeCell ref="A1:I1"/>
    <mergeCell ref="A2:I2"/>
    <mergeCell ref="A3:I3"/>
    <mergeCell ref="C15:H15"/>
    <mergeCell ref="B17:I17"/>
  </mergeCells>
  <pageMargins left="0.22" right="0.1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L22"/>
  <sheetViews>
    <sheetView topLeftCell="A10" workbookViewId="0">
      <selection activeCell="I16" sqref="I16"/>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46" t="s">
        <v>0</v>
      </c>
      <c r="B1" s="46"/>
      <c r="C1" s="46"/>
      <c r="D1" s="46"/>
      <c r="E1" s="46"/>
      <c r="F1" s="46"/>
      <c r="G1" s="46"/>
      <c r="H1" s="46"/>
      <c r="I1" s="46"/>
      <c r="J1" s="1"/>
      <c r="K1" s="1"/>
      <c r="L1" s="1"/>
    </row>
    <row r="2" spans="1:12" ht="18.75">
      <c r="A2" s="46" t="s">
        <v>1</v>
      </c>
      <c r="B2" s="46"/>
      <c r="C2" s="46"/>
      <c r="D2" s="46"/>
      <c r="E2" s="46"/>
      <c r="F2" s="46"/>
      <c r="G2" s="46"/>
      <c r="H2" s="46"/>
      <c r="I2" s="46"/>
      <c r="J2" s="2"/>
      <c r="K2" s="2"/>
      <c r="L2" s="2"/>
    </row>
    <row r="3" spans="1:12" ht="29.25" customHeight="1">
      <c r="A3" s="47" t="s">
        <v>71</v>
      </c>
      <c r="B3" s="48"/>
      <c r="C3" s="48"/>
      <c r="D3" s="48"/>
      <c r="E3" s="48"/>
      <c r="F3" s="48"/>
      <c r="G3" s="48"/>
      <c r="H3" s="48"/>
      <c r="I3" s="48"/>
      <c r="J3" s="3"/>
      <c r="K3" s="3"/>
    </row>
    <row r="4" spans="1:12">
      <c r="A4" s="4" t="s">
        <v>3</v>
      </c>
      <c r="B4" s="4" t="s">
        <v>4</v>
      </c>
      <c r="C4" s="5" t="s">
        <v>5</v>
      </c>
      <c r="D4" s="5"/>
      <c r="E4" s="5"/>
      <c r="F4" s="5" t="s">
        <v>5</v>
      </c>
      <c r="G4" s="5" t="s">
        <v>6</v>
      </c>
      <c r="H4" s="5" t="s">
        <v>7</v>
      </c>
      <c r="I4" s="5" t="s">
        <v>8</v>
      </c>
    </row>
    <row r="5" spans="1:12" ht="25.5">
      <c r="A5" s="6">
        <v>1</v>
      </c>
      <c r="B5" s="6" t="s">
        <v>9</v>
      </c>
      <c r="C5" s="6">
        <v>1</v>
      </c>
      <c r="D5" s="6">
        <v>50</v>
      </c>
      <c r="E5" s="6">
        <v>90</v>
      </c>
      <c r="F5" s="6">
        <v>2</v>
      </c>
      <c r="G5" s="6" t="s">
        <v>10</v>
      </c>
      <c r="H5" s="6">
        <v>243.77</v>
      </c>
      <c r="I5" s="6">
        <f>H5*F5</f>
        <v>487.54</v>
      </c>
    </row>
    <row r="6" spans="1:12" ht="127.5">
      <c r="A6" s="6" t="s">
        <v>43</v>
      </c>
      <c r="B6" s="6" t="s">
        <v>12</v>
      </c>
      <c r="C6" s="6">
        <v>8.49</v>
      </c>
      <c r="D6" s="6">
        <v>50</v>
      </c>
      <c r="E6" s="6">
        <v>90</v>
      </c>
      <c r="F6" s="6">
        <v>33.979999999999997</v>
      </c>
      <c r="G6" s="6" t="s">
        <v>13</v>
      </c>
      <c r="H6" s="6">
        <v>112.53</v>
      </c>
      <c r="I6" s="6">
        <f t="shared" ref="I6:I15" si="0">H6*F6</f>
        <v>3823.7693999999997</v>
      </c>
    </row>
    <row r="7" spans="1:12" ht="102">
      <c r="A7" s="7" t="s">
        <v>44</v>
      </c>
      <c r="B7" s="8" t="s">
        <v>15</v>
      </c>
      <c r="C7" s="6">
        <v>4.25</v>
      </c>
      <c r="D7" s="6">
        <v>50</v>
      </c>
      <c r="E7" s="6">
        <v>90</v>
      </c>
      <c r="F7" s="6">
        <v>16.989999999999998</v>
      </c>
      <c r="G7" s="6" t="s">
        <v>13</v>
      </c>
      <c r="H7" s="6">
        <v>228.47</v>
      </c>
      <c r="I7" s="6">
        <f t="shared" si="0"/>
        <v>3881.7052999999996</v>
      </c>
    </row>
    <row r="8" spans="1:12" ht="76.5">
      <c r="A8" s="7" t="s">
        <v>45</v>
      </c>
      <c r="B8" s="9" t="s">
        <v>17</v>
      </c>
      <c r="C8" s="6">
        <v>7.08</v>
      </c>
      <c r="D8" s="6">
        <v>50</v>
      </c>
      <c r="E8" s="6">
        <v>90</v>
      </c>
      <c r="F8" s="6">
        <v>28.55</v>
      </c>
      <c r="G8" s="6" t="s">
        <v>13</v>
      </c>
      <c r="H8" s="6">
        <v>1191.77</v>
      </c>
      <c r="I8" s="6">
        <f t="shared" si="0"/>
        <v>34025.033499999998</v>
      </c>
    </row>
    <row r="9" spans="1:12" ht="127.5">
      <c r="A9" s="7" t="s">
        <v>46</v>
      </c>
      <c r="B9" s="9" t="s">
        <v>47</v>
      </c>
      <c r="C9" s="6">
        <v>8.5</v>
      </c>
      <c r="D9" s="6">
        <v>50</v>
      </c>
      <c r="E9" s="6">
        <v>90</v>
      </c>
      <c r="F9" s="6">
        <v>28.32</v>
      </c>
      <c r="G9" s="6" t="s">
        <v>13</v>
      </c>
      <c r="H9" s="6">
        <v>6543.32</v>
      </c>
      <c r="I9" s="6">
        <f t="shared" si="0"/>
        <v>185306.8224</v>
      </c>
    </row>
    <row r="10" spans="1:12">
      <c r="A10" s="7">
        <v>5</v>
      </c>
      <c r="B10" s="14" t="s">
        <v>30</v>
      </c>
      <c r="C10" s="6"/>
      <c r="D10" s="6">
        <v>50</v>
      </c>
      <c r="E10" s="6">
        <v>90</v>
      </c>
      <c r="F10" s="6"/>
      <c r="G10" s="6"/>
      <c r="H10" s="6"/>
      <c r="I10" s="6"/>
    </row>
    <row r="11" spans="1:12" ht="15.75">
      <c r="A11" s="7" t="s">
        <v>31</v>
      </c>
      <c r="B11" s="9" t="s">
        <v>48</v>
      </c>
      <c r="C11" s="6">
        <v>3.65</v>
      </c>
      <c r="D11" s="6">
        <v>50</v>
      </c>
      <c r="E11" s="6">
        <v>90</v>
      </c>
      <c r="F11" s="6">
        <v>12.18</v>
      </c>
      <c r="G11" s="6" t="s">
        <v>13</v>
      </c>
      <c r="H11" s="6">
        <v>710.13</v>
      </c>
      <c r="I11" s="6">
        <f t="shared" si="0"/>
        <v>8649.3834000000006</v>
      </c>
    </row>
    <row r="12" spans="1:12" ht="15.75">
      <c r="A12" s="7" t="s">
        <v>33</v>
      </c>
      <c r="B12" s="9" t="s">
        <v>34</v>
      </c>
      <c r="C12" s="6">
        <v>4.25</v>
      </c>
      <c r="D12" s="6">
        <v>50</v>
      </c>
      <c r="E12" s="6">
        <v>90</v>
      </c>
      <c r="F12" s="6">
        <v>16.989999999999998</v>
      </c>
      <c r="G12" s="6" t="s">
        <v>13</v>
      </c>
      <c r="H12" s="6">
        <v>431.75</v>
      </c>
      <c r="I12" s="6">
        <f t="shared" si="0"/>
        <v>7335.432499999999</v>
      </c>
    </row>
    <row r="13" spans="1:12" ht="15.75">
      <c r="A13" s="7" t="s">
        <v>35</v>
      </c>
      <c r="B13" s="9" t="s">
        <v>49</v>
      </c>
      <c r="C13" s="6">
        <v>7.08</v>
      </c>
      <c r="D13" s="6">
        <v>50</v>
      </c>
      <c r="E13" s="6">
        <v>90</v>
      </c>
      <c r="F13" s="6">
        <v>28.55</v>
      </c>
      <c r="G13" s="6" t="s">
        <v>13</v>
      </c>
      <c r="H13" s="6">
        <v>664.32</v>
      </c>
      <c r="I13" s="6">
        <f t="shared" si="0"/>
        <v>18966.336000000003</v>
      </c>
    </row>
    <row r="14" spans="1:12" ht="17.25" customHeight="1">
      <c r="A14" s="7" t="s">
        <v>37</v>
      </c>
      <c r="B14" s="9" t="s">
        <v>50</v>
      </c>
      <c r="C14" s="6">
        <v>7.3</v>
      </c>
      <c r="D14" s="6">
        <v>50</v>
      </c>
      <c r="E14" s="6">
        <v>90</v>
      </c>
      <c r="F14" s="6">
        <v>24.36</v>
      </c>
      <c r="G14" s="6" t="s">
        <v>13</v>
      </c>
      <c r="H14" s="6">
        <v>391.29</v>
      </c>
      <c r="I14" s="6">
        <f t="shared" si="0"/>
        <v>9531.8243999999995</v>
      </c>
    </row>
    <row r="15" spans="1:12" ht="17.25" customHeight="1">
      <c r="A15" s="7" t="s">
        <v>51</v>
      </c>
      <c r="B15" s="9" t="s">
        <v>40</v>
      </c>
      <c r="C15" s="6">
        <v>8.49</v>
      </c>
      <c r="D15" s="6">
        <v>50</v>
      </c>
      <c r="E15" s="6">
        <v>90</v>
      </c>
      <c r="F15" s="6">
        <v>33.979999999999997</v>
      </c>
      <c r="G15" s="6" t="s">
        <v>13</v>
      </c>
      <c r="H15" s="6">
        <v>167.7</v>
      </c>
      <c r="I15" s="6">
        <f t="shared" si="0"/>
        <v>5698.445999999999</v>
      </c>
    </row>
    <row r="16" spans="1:12" s="18" customFormat="1" ht="23.25" customHeight="1">
      <c r="A16" s="15"/>
      <c r="B16" s="16"/>
      <c r="C16" s="49"/>
      <c r="D16" s="49"/>
      <c r="E16" s="49"/>
      <c r="F16" s="49"/>
      <c r="G16" s="49"/>
      <c r="H16" s="50"/>
      <c r="I16" s="17">
        <f>SUM(I5:I15)</f>
        <v>277706.29289999994</v>
      </c>
    </row>
    <row r="17" spans="1:9" s="18" customFormat="1" ht="23.25" customHeight="1">
      <c r="A17" s="20"/>
      <c r="B17" s="21"/>
      <c r="C17" s="22"/>
      <c r="D17" s="22"/>
      <c r="E17" s="22"/>
      <c r="F17" s="22"/>
      <c r="G17" s="22"/>
      <c r="H17" s="22"/>
      <c r="I17" s="23"/>
    </row>
    <row r="18" spans="1:9" ht="62.25" customHeight="1">
      <c r="B18" s="51" t="s">
        <v>52</v>
      </c>
      <c r="C18" s="51"/>
      <c r="D18" s="51"/>
      <c r="E18" s="51"/>
      <c r="F18" s="51"/>
      <c r="G18" s="51"/>
      <c r="H18" s="51"/>
      <c r="I18" s="51"/>
    </row>
    <row r="19" spans="1:9">
      <c r="H19" s="19"/>
    </row>
    <row r="22" spans="1:9" ht="15.75" customHeight="1"/>
  </sheetData>
  <mergeCells count="5">
    <mergeCell ref="A1:I1"/>
    <mergeCell ref="A2:I2"/>
    <mergeCell ref="A3:I3"/>
    <mergeCell ref="C16:H16"/>
    <mergeCell ref="B18:I18"/>
  </mergeCells>
  <pageMargins left="0.28000000000000003" right="0.15"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K25"/>
  <sheetViews>
    <sheetView topLeftCell="A16" workbookViewId="0">
      <selection activeCell="H20" sqref="H20"/>
    </sheetView>
  </sheetViews>
  <sheetFormatPr defaultRowHeight="15"/>
  <cols>
    <col min="1" max="1" width="7.7109375" customWidth="1"/>
    <col min="2" max="2" width="37.7109375" customWidth="1"/>
    <col min="3" max="4" width="9.85546875" hidden="1" customWidth="1"/>
    <col min="5" max="5" width="9.85546875" customWidth="1"/>
    <col min="6" max="6" width="11.28515625" customWidth="1"/>
    <col min="7" max="7" width="9.7109375" customWidth="1"/>
    <col min="8" max="8" width="14.85546875" customWidth="1"/>
  </cols>
  <sheetData>
    <row r="1" spans="1:11" ht="21">
      <c r="A1" s="46" t="s">
        <v>0</v>
      </c>
      <c r="B1" s="46"/>
      <c r="C1" s="46"/>
      <c r="D1" s="46"/>
      <c r="E1" s="46"/>
      <c r="F1" s="46"/>
      <c r="G1" s="46"/>
      <c r="H1" s="46"/>
      <c r="I1" s="1"/>
      <c r="J1" s="1"/>
      <c r="K1" s="1"/>
    </row>
    <row r="2" spans="1:11" ht="18.75">
      <c r="A2" s="46" t="s">
        <v>1</v>
      </c>
      <c r="B2" s="46"/>
      <c r="C2" s="46"/>
      <c r="D2" s="46"/>
      <c r="E2" s="46"/>
      <c r="F2" s="46"/>
      <c r="G2" s="46"/>
      <c r="H2" s="46"/>
      <c r="I2" s="2"/>
      <c r="J2" s="2"/>
      <c r="K2" s="2"/>
    </row>
    <row r="3" spans="1:11" ht="29.25" customHeight="1">
      <c r="A3" s="47" t="s">
        <v>72</v>
      </c>
      <c r="B3" s="48"/>
      <c r="C3" s="48"/>
      <c r="D3" s="48"/>
      <c r="E3" s="48"/>
      <c r="F3" s="48"/>
      <c r="G3" s="48"/>
      <c r="H3" s="48"/>
      <c r="I3" s="3"/>
      <c r="J3" s="3"/>
    </row>
    <row r="4" spans="1:11">
      <c r="A4" s="4" t="s">
        <v>3</v>
      </c>
      <c r="B4" s="4" t="s">
        <v>4</v>
      </c>
      <c r="D4" s="5"/>
      <c r="E4" s="5" t="s">
        <v>5</v>
      </c>
      <c r="F4" s="5" t="s">
        <v>6</v>
      </c>
      <c r="G4" s="5" t="s">
        <v>7</v>
      </c>
      <c r="H4" s="5" t="s">
        <v>8</v>
      </c>
    </row>
    <row r="5" spans="1:11" ht="25.5">
      <c r="A5" s="6">
        <v>1</v>
      </c>
      <c r="B5" s="28" t="s">
        <v>9</v>
      </c>
      <c r="C5" s="6">
        <v>5</v>
      </c>
      <c r="D5" s="6">
        <v>3</v>
      </c>
      <c r="E5" s="6">
        <f>C5*D5</f>
        <v>15</v>
      </c>
      <c r="F5" s="6" t="s">
        <v>10</v>
      </c>
      <c r="G5" s="6">
        <v>243.77</v>
      </c>
      <c r="H5" s="6">
        <f>G5*E5</f>
        <v>3656.55</v>
      </c>
    </row>
    <row r="6" spans="1:11" ht="127.5">
      <c r="A6" s="6" t="s">
        <v>11</v>
      </c>
      <c r="B6" s="6" t="s">
        <v>12</v>
      </c>
      <c r="C6" s="6">
        <v>24.76</v>
      </c>
      <c r="D6" s="6">
        <v>3</v>
      </c>
      <c r="E6" s="6">
        <f t="shared" ref="E6:E19" si="0">C6*D6</f>
        <v>74.28</v>
      </c>
      <c r="F6" s="6" t="s">
        <v>13</v>
      </c>
      <c r="G6" s="6">
        <v>112.53</v>
      </c>
      <c r="H6" s="6">
        <f t="shared" ref="H6:H19" si="1">G6*E6</f>
        <v>8358.7284</v>
      </c>
    </row>
    <row r="7" spans="1:11" ht="102">
      <c r="A7" s="7" t="s">
        <v>14</v>
      </c>
      <c r="B7" s="8" t="s">
        <v>15</v>
      </c>
      <c r="C7" s="6">
        <v>2.4700000000000002</v>
      </c>
      <c r="D7" s="6">
        <v>3</v>
      </c>
      <c r="E7" s="6">
        <f t="shared" si="0"/>
        <v>7.41</v>
      </c>
      <c r="F7" s="6" t="s">
        <v>13</v>
      </c>
      <c r="G7" s="6">
        <v>228.47</v>
      </c>
      <c r="H7" s="6">
        <f t="shared" si="1"/>
        <v>1692.9627</v>
      </c>
    </row>
    <row r="8" spans="1:11" ht="76.5">
      <c r="A8" s="7" t="s">
        <v>16</v>
      </c>
      <c r="B8" s="9" t="s">
        <v>17</v>
      </c>
      <c r="C8" s="6">
        <v>4.12</v>
      </c>
      <c r="D8" s="6">
        <v>3</v>
      </c>
      <c r="E8" s="6">
        <f t="shared" si="0"/>
        <v>12.36</v>
      </c>
      <c r="F8" s="6" t="s">
        <v>13</v>
      </c>
      <c r="G8" s="6">
        <v>1191.77</v>
      </c>
      <c r="H8" s="6">
        <f t="shared" si="1"/>
        <v>14730.277199999999</v>
      </c>
    </row>
    <row r="9" spans="1:11" ht="127.5">
      <c r="A9" s="7" t="s">
        <v>73</v>
      </c>
      <c r="B9" s="9" t="s">
        <v>21</v>
      </c>
      <c r="C9" s="6">
        <v>3.42</v>
      </c>
      <c r="D9" s="6">
        <v>3</v>
      </c>
      <c r="E9" s="6">
        <f t="shared" si="0"/>
        <v>10.26</v>
      </c>
      <c r="F9" s="6" t="s">
        <v>13</v>
      </c>
      <c r="G9" s="10">
        <v>5913.66</v>
      </c>
      <c r="H9" s="6">
        <f t="shared" si="1"/>
        <v>60674.151599999997</v>
      </c>
    </row>
    <row r="10" spans="1:11" ht="102">
      <c r="A10" s="7" t="s">
        <v>60</v>
      </c>
      <c r="B10" s="9" t="s">
        <v>23</v>
      </c>
      <c r="C10" s="11">
        <v>8.49</v>
      </c>
      <c r="D10" s="6">
        <v>3</v>
      </c>
      <c r="E10" s="6">
        <f t="shared" si="0"/>
        <v>25.47</v>
      </c>
      <c r="F10" s="6" t="s">
        <v>13</v>
      </c>
      <c r="G10" s="6">
        <v>2788.17</v>
      </c>
      <c r="H10" s="6">
        <f t="shared" si="1"/>
        <v>71014.689899999998</v>
      </c>
    </row>
    <row r="11" spans="1:11" ht="76.5">
      <c r="A11" s="12" t="s">
        <v>61</v>
      </c>
      <c r="B11" s="9" t="s">
        <v>25</v>
      </c>
      <c r="C11" s="11">
        <v>60.38</v>
      </c>
      <c r="D11" s="6">
        <v>3</v>
      </c>
      <c r="E11" s="6">
        <f t="shared" si="0"/>
        <v>181.14000000000001</v>
      </c>
      <c r="F11" s="6" t="s">
        <v>26</v>
      </c>
      <c r="G11" s="6">
        <v>259.29000000000002</v>
      </c>
      <c r="H11" s="6">
        <f t="shared" si="1"/>
        <v>46967.790600000008</v>
      </c>
    </row>
    <row r="12" spans="1:11" ht="114.75">
      <c r="A12" s="12" t="s">
        <v>63</v>
      </c>
      <c r="B12" s="9" t="s">
        <v>56</v>
      </c>
      <c r="C12" s="29">
        <v>0.59399999999999997</v>
      </c>
      <c r="D12" s="6">
        <v>3</v>
      </c>
      <c r="E12" s="6">
        <f t="shared" si="0"/>
        <v>1.782</v>
      </c>
      <c r="F12" s="6" t="s">
        <v>13</v>
      </c>
      <c r="G12" s="6">
        <v>6219.21</v>
      </c>
      <c r="H12" s="6">
        <f t="shared" si="1"/>
        <v>11082.63222</v>
      </c>
    </row>
    <row r="13" spans="1:11" ht="102">
      <c r="A13" s="12" t="s">
        <v>27</v>
      </c>
      <c r="B13" s="9" t="s">
        <v>28</v>
      </c>
      <c r="C13" s="13">
        <v>6.7199999999999996E-2</v>
      </c>
      <c r="D13" s="6">
        <v>3</v>
      </c>
      <c r="E13" s="6">
        <f t="shared" si="0"/>
        <v>0.2016</v>
      </c>
      <c r="F13" s="6" t="s">
        <v>29</v>
      </c>
      <c r="G13" s="6">
        <v>53433.91</v>
      </c>
      <c r="H13" s="6">
        <f t="shared" si="1"/>
        <v>10772.276256000001</v>
      </c>
    </row>
    <row r="14" spans="1:11">
      <c r="A14" s="7">
        <v>10</v>
      </c>
      <c r="B14" s="14" t="s">
        <v>30</v>
      </c>
      <c r="C14" s="6"/>
      <c r="D14" s="6"/>
      <c r="E14" s="6"/>
      <c r="F14" s="6"/>
      <c r="G14" s="6"/>
      <c r="H14" s="6"/>
    </row>
    <row r="15" spans="1:11" ht="15.75">
      <c r="A15" s="7" t="s">
        <v>31</v>
      </c>
      <c r="B15" s="9" t="s">
        <v>74</v>
      </c>
      <c r="C15" s="6">
        <v>6.96</v>
      </c>
      <c r="D15" s="6">
        <v>3</v>
      </c>
      <c r="E15" s="6">
        <f t="shared" si="0"/>
        <v>20.88</v>
      </c>
      <c r="F15" s="6" t="s">
        <v>13</v>
      </c>
      <c r="G15" s="6">
        <v>710.13</v>
      </c>
      <c r="H15" s="6">
        <f t="shared" si="1"/>
        <v>14827.5144</v>
      </c>
    </row>
    <row r="16" spans="1:11" ht="15.75">
      <c r="A16" s="7" t="s">
        <v>31</v>
      </c>
      <c r="B16" s="9" t="s">
        <v>34</v>
      </c>
      <c r="C16" s="6">
        <v>2.4700000000000002</v>
      </c>
      <c r="D16" s="6">
        <v>3</v>
      </c>
      <c r="E16" s="6">
        <f t="shared" si="0"/>
        <v>7.41</v>
      </c>
      <c r="F16" s="6" t="s">
        <v>13</v>
      </c>
      <c r="G16" s="6">
        <v>431.75</v>
      </c>
      <c r="H16" s="6">
        <f t="shared" si="1"/>
        <v>3199.2674999999999</v>
      </c>
    </row>
    <row r="17" spans="1:8" ht="15.75">
      <c r="A17" s="7" t="s">
        <v>35</v>
      </c>
      <c r="B17" s="9" t="s">
        <v>36</v>
      </c>
      <c r="C17" s="6">
        <v>12.61</v>
      </c>
      <c r="D17" s="6">
        <v>3</v>
      </c>
      <c r="E17" s="6">
        <f t="shared" si="0"/>
        <v>37.83</v>
      </c>
      <c r="F17" s="6" t="s">
        <v>13</v>
      </c>
      <c r="G17" s="6">
        <v>664.32</v>
      </c>
      <c r="H17" s="6">
        <f t="shared" si="1"/>
        <v>25131.225600000002</v>
      </c>
    </row>
    <row r="18" spans="1:8" ht="17.25" customHeight="1">
      <c r="A18" s="7" t="s">
        <v>37</v>
      </c>
      <c r="B18" s="9" t="s">
        <v>38</v>
      </c>
      <c r="C18" s="6">
        <v>3.58</v>
      </c>
      <c r="D18" s="6">
        <v>3</v>
      </c>
      <c r="E18" s="6">
        <f t="shared" si="0"/>
        <v>10.74</v>
      </c>
      <c r="F18" s="6" t="s">
        <v>13</v>
      </c>
      <c r="G18" s="6">
        <v>391.29</v>
      </c>
      <c r="H18" s="6">
        <f t="shared" si="1"/>
        <v>4202.4546</v>
      </c>
    </row>
    <row r="19" spans="1:8" ht="17.25" customHeight="1">
      <c r="A19" s="7" t="s">
        <v>39</v>
      </c>
      <c r="B19" s="9" t="s">
        <v>40</v>
      </c>
      <c r="C19" s="6">
        <v>24.76</v>
      </c>
      <c r="D19" s="6">
        <v>3</v>
      </c>
      <c r="E19" s="6">
        <f t="shared" si="0"/>
        <v>74.28</v>
      </c>
      <c r="F19" s="6" t="s">
        <v>13</v>
      </c>
      <c r="G19" s="6">
        <v>167.7</v>
      </c>
      <c r="H19" s="6">
        <f t="shared" si="1"/>
        <v>12456.755999999999</v>
      </c>
    </row>
    <row r="20" spans="1:8" s="18" customFormat="1" ht="23.25" customHeight="1">
      <c r="A20" s="15"/>
      <c r="B20" s="16"/>
      <c r="C20" s="49"/>
      <c r="D20" s="49"/>
      <c r="E20" s="49"/>
      <c r="F20" s="49"/>
      <c r="G20" s="50"/>
      <c r="H20" s="17">
        <f>SUM(H5:H19)</f>
        <v>288767.27697599994</v>
      </c>
    </row>
    <row r="21" spans="1:8" ht="62.25" customHeight="1">
      <c r="B21" s="51" t="s">
        <v>75</v>
      </c>
      <c r="C21" s="51"/>
      <c r="D21" s="51"/>
      <c r="E21" s="51"/>
      <c r="F21" s="51"/>
      <c r="G21" s="51"/>
      <c r="H21" s="51"/>
    </row>
    <row r="22" spans="1:8">
      <c r="G22" s="19"/>
    </row>
    <row r="25" spans="1:8" ht="15.75" customHeight="1"/>
  </sheetData>
  <mergeCells count="5">
    <mergeCell ref="A1:H1"/>
    <mergeCell ref="A2:H2"/>
    <mergeCell ref="A3:H3"/>
    <mergeCell ref="C20:G20"/>
    <mergeCell ref="B21:H21"/>
  </mergeCells>
  <pageMargins left="0.26" right="0.2" top="0.53"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Scheme NO-01</vt:lpstr>
      <vt:lpstr>Scheme No-02</vt:lpstr>
      <vt:lpstr>Scheme No-03</vt:lpstr>
      <vt:lpstr>Scheme No-04</vt:lpstr>
      <vt:lpstr>Scheme No-05</vt:lpstr>
      <vt:lpstr>Scheme No-06</vt:lpstr>
      <vt:lpstr>Scheme No-07</vt:lpstr>
      <vt:lpstr>Scheme NO-08</vt:lpstr>
      <vt:lpstr>Scheme No-09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2017-11-11T08:47:44Z</cp:lastPrinted>
  <dcterms:created xsi:type="dcterms:W3CDTF">2017-11-11T07:40:46Z</dcterms:created>
  <dcterms:modified xsi:type="dcterms:W3CDTF">2017-11-11T08:51:01Z</dcterms:modified>
</cp:coreProperties>
</file>