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activeTab="6"/>
  </bookViews>
  <sheets>
    <sheet name="Scheme No-01" sheetId="2" r:id="rId1"/>
    <sheet name="Scheme NO-02" sheetId="3" r:id="rId2"/>
    <sheet name="Scheme No-03" sheetId="4" r:id="rId3"/>
    <sheet name="Scheme NO-04" sheetId="5" r:id="rId4"/>
    <sheet name="Scheme No-05" sheetId="6" r:id="rId5"/>
    <sheet name="Scheme No-06" sheetId="7" r:id="rId6"/>
    <sheet name="Scheme No-07" sheetId="8" r:id="rId7"/>
  </sheets>
  <calcPr calcId="124519"/>
</workbook>
</file>

<file path=xl/calcChain.xml><?xml version="1.0" encoding="utf-8"?>
<calcChain xmlns="http://schemas.openxmlformats.org/spreadsheetml/2006/main">
  <c r="K14" i="8"/>
  <c r="K13"/>
  <c r="K12"/>
  <c r="K11"/>
  <c r="K10"/>
  <c r="K8"/>
  <c r="D8"/>
  <c r="C8"/>
  <c r="K7"/>
  <c r="K6"/>
  <c r="K5"/>
  <c r="K15" s="1"/>
  <c r="F15" i="7" l="1"/>
  <c r="F14"/>
  <c r="F13"/>
  <c r="F12"/>
  <c r="F11"/>
  <c r="F10"/>
  <c r="F9"/>
  <c r="F8"/>
  <c r="F7"/>
  <c r="F6"/>
  <c r="F5"/>
  <c r="F16" s="1"/>
  <c r="I20" i="6" l="1"/>
  <c r="I19"/>
  <c r="I18"/>
  <c r="I17"/>
  <c r="I16"/>
  <c r="I14"/>
  <c r="I13"/>
  <c r="I12"/>
  <c r="I11"/>
  <c r="D11"/>
  <c r="C11"/>
  <c r="I10"/>
  <c r="D10"/>
  <c r="C10"/>
  <c r="I9"/>
  <c r="I8"/>
  <c r="I7"/>
  <c r="I6"/>
  <c r="I5"/>
  <c r="I21" s="1"/>
  <c r="E19" i="5" l="1"/>
  <c r="H19" s="1"/>
  <c r="H18"/>
  <c r="E18"/>
  <c r="E17"/>
  <c r="H17" s="1"/>
  <c r="H16"/>
  <c r="E16"/>
  <c r="E15"/>
  <c r="H15" s="1"/>
  <c r="H13"/>
  <c r="E13"/>
  <c r="E12"/>
  <c r="H12" s="1"/>
  <c r="H11"/>
  <c r="E11"/>
  <c r="E10"/>
  <c r="H10" s="1"/>
  <c r="H9"/>
  <c r="E9"/>
  <c r="E8"/>
  <c r="H8" s="1"/>
  <c r="H7"/>
  <c r="E7"/>
  <c r="E6"/>
  <c r="H6" s="1"/>
  <c r="H5"/>
  <c r="H20" s="1"/>
  <c r="E5"/>
  <c r="F15" i="4" l="1"/>
  <c r="F14"/>
  <c r="F13"/>
  <c r="F12"/>
  <c r="F11"/>
  <c r="F10"/>
  <c r="F9"/>
  <c r="F8"/>
  <c r="F7"/>
  <c r="F6"/>
  <c r="F5"/>
  <c r="F16" s="1"/>
  <c r="F15" i="3" l="1"/>
  <c r="F14"/>
  <c r="F13"/>
  <c r="F12"/>
  <c r="F11"/>
  <c r="F9"/>
  <c r="F8"/>
  <c r="F7"/>
  <c r="F6"/>
  <c r="F5"/>
  <c r="F16" s="1"/>
  <c r="F17" i="2" l="1"/>
  <c r="F16"/>
  <c r="F15"/>
  <c r="F14"/>
  <c r="F13"/>
  <c r="F12"/>
  <c r="F10"/>
  <c r="F9"/>
  <c r="F8"/>
  <c r="F7"/>
  <c r="F6"/>
  <c r="F5"/>
  <c r="F18" s="1"/>
</calcChain>
</file>

<file path=xl/sharedStrings.xml><?xml version="1.0" encoding="utf-8"?>
<sst xmlns="http://schemas.openxmlformats.org/spreadsheetml/2006/main" count="315" uniqueCount="110">
  <si>
    <t>RANCHI MUNICIPAL CORPORATION, RANCHI</t>
  </si>
  <si>
    <t xml:space="preserve">BILL OF QUANTITY </t>
  </si>
  <si>
    <t>SL.NO.</t>
  </si>
  <si>
    <t>ITEMS OF WORK</t>
  </si>
  <si>
    <t>QTY</t>
  </si>
  <si>
    <t>Unit</t>
  </si>
  <si>
    <t>Rate</t>
  </si>
  <si>
    <t>Amount</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</si>
  <si>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</si>
  <si>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</si>
  <si>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</si>
  <si>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</si>
  <si>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</si>
  <si>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</si>
  <si>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</si>
  <si>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</si>
  <si>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</si>
  <si>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</si>
  <si>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</si>
  <si>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</si>
  <si>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</si>
  <si>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</si>
  <si>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</si>
  <si>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</si>
  <si>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</si>
  <si>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</si>
  <si>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</si>
  <si>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</si>
  <si>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</si>
  <si>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13 KM </t>
  </si>
  <si>
    <t>A(i)</t>
  </si>
  <si>
    <t xml:space="preserve">Sand 49 KM </t>
  </si>
  <si>
    <t>B</t>
  </si>
  <si>
    <t>C</t>
  </si>
  <si>
    <t>Stone Chips  (lead 22 KM)</t>
  </si>
  <si>
    <t>D</t>
  </si>
  <si>
    <t>Earth ( Lead upto 1 K.M )</t>
  </si>
  <si>
    <t xml:space="preserve">                                                                                                         Assistent Engineer 
                                                                                                         Ranchi Municipal Corporation
                                                                                                         Ranchi</t>
  </si>
  <si>
    <r>
      <rPr>
        <b/>
        <sz val="11"/>
        <color theme="1"/>
        <rFont val="Times New Roman"/>
        <family val="1"/>
      </rPr>
      <t>Name of Work :-Construction of PCC road in new nagar, from CB sharma's house to johnson ji's
                            house ward no-06 Under RMC, Ranchi.</t>
    </r>
    <r>
      <rPr>
        <b/>
        <sz val="11"/>
        <color theme="1"/>
        <rFont val="Kruti Dev 010"/>
      </rPr>
      <t xml:space="preserve">
</t>
    </r>
  </si>
  <si>
    <t>UNIT</t>
  </si>
  <si>
    <t>RATE</t>
  </si>
  <si>
    <t>AMOUNT</t>
  </si>
  <si>
    <t>Providing man days for site clearence for before and after the work etc.</t>
  </si>
  <si>
    <t>6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</si>
  <si>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</si>
  <si>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</si>
  <si>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</si>
  <si>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Local sand 13 KM</t>
  </si>
  <si>
    <t xml:space="preserve"> sand 49 KM</t>
  </si>
  <si>
    <t>Stone Boulder 36 Km</t>
  </si>
  <si>
    <t>Stone Chips  (Lead 22  KM)</t>
  </si>
  <si>
    <t>Moorum 14 KM</t>
  </si>
  <si>
    <t>E</t>
  </si>
  <si>
    <t>Earth lead 01 KM</t>
  </si>
  <si>
    <t xml:space="preserve">                                                                                                         Executive Engineer 
                                                                                                         Ranchi Municipal Corporation
                                                                                                         Ranchi</t>
  </si>
  <si>
    <r>
      <rPr>
        <b/>
        <sz val="11"/>
        <color theme="1"/>
        <rFont val="Times New Roman"/>
        <family val="1"/>
      </rPr>
      <t>Name of Work :- Improvement of Old PCC road in New Nagar, from Tranformer to Amir Singh's
                            house ward no-06 Under RMC, Ranchi.</t>
    </r>
    <r>
      <rPr>
        <b/>
        <sz val="11"/>
        <color theme="1"/>
        <rFont val="Kruti Dev 010"/>
      </rPr>
      <t xml:space="preserve">
</t>
    </r>
  </si>
  <si>
    <t>2
5.1.10</t>
  </si>
  <si>
    <t>3
8.6.8</t>
  </si>
  <si>
    <t>4
5.3.2</t>
  </si>
  <si>
    <t>5
JBCD
 P-29 
Sl No-15*1.1
+
P-41/
Sl No-
1*1.1/3.0</t>
  </si>
  <si>
    <t xml:space="preserve">Name of Work :-Construction of Road from hosue of Samsu to house of Bholu at Gaus Nagar. </t>
  </si>
  <si>
    <t>Labour for cleaning before this site complete as per specification and direction of E/I.</t>
  </si>
  <si>
    <t>2
JBCD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</si>
  <si>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</si>
  <si>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JBCD
5.1.10</t>
  </si>
  <si>
    <r>
      <t>Per M</t>
    </r>
    <r>
      <rPr>
        <b/>
        <vertAlign val="superscript"/>
        <sz val="10"/>
        <color theme="1"/>
        <rFont val="Times New Roman"/>
        <family val="1"/>
      </rPr>
      <t>3</t>
    </r>
  </si>
  <si>
    <t>4.
8.6.8</t>
  </si>
  <si>
    <t>Dismantling pucca brick or lime work  including stacking serviceable  materials in countable  stacks within 12M. Lead and disposal of unserviceable  materials with all leads all  complete as per direction of E/I.</t>
  </si>
  <si>
    <r>
      <t>Per M</t>
    </r>
    <r>
      <rPr>
        <b/>
        <vertAlign val="superscript"/>
        <sz val="10"/>
        <color rgb="FF000000"/>
        <rFont val="Times New Roman"/>
        <family val="1"/>
      </rPr>
      <t>3</t>
    </r>
  </si>
  <si>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</si>
  <si>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</si>
  <si>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Carrige of Material </t>
  </si>
  <si>
    <t>i</t>
  </si>
  <si>
    <t>ii</t>
  </si>
  <si>
    <t xml:space="preserve">Sand 14 KM </t>
  </si>
  <si>
    <t>iii</t>
  </si>
  <si>
    <t>Stone Chips&amp;dust  (lead 22 KM)</t>
  </si>
  <si>
    <t xml:space="preserve">iv </t>
  </si>
  <si>
    <t>Stone Boulder (lead 36 KM)</t>
  </si>
  <si>
    <t>v</t>
  </si>
  <si>
    <t>Earth ( Lead upto 01 K.M )</t>
  </si>
  <si>
    <t>BOQ Cost</t>
  </si>
  <si>
    <r>
      <t xml:space="preserve">Name of Work :- </t>
    </r>
    <r>
      <rPr>
        <b/>
        <sz val="11"/>
        <color theme="1"/>
        <rFont val="Kruti Dev 010"/>
      </rPr>
      <t>okMZ la0 11 ds vUrxZr ekSykuk vktkn dksykuh xyh ua0 10 esa vjgku luhVsjh ds ikl ØkWl Msªu dk
                   fuekZ.k ,oa  ekSykuk vktkn dksykuh teky ds ?kj ds lkeus ukyh fuekZ.k dk;ZA</t>
    </r>
  </si>
  <si>
    <t>Labour for cleaning the work site before and after work etc.</t>
  </si>
  <si>
    <t>CUM</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</si>
  <si>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</si>
  <si>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</si>
  <si>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 Local Sand 14 KM </t>
  </si>
  <si>
    <t>Stone Boulder364 km</t>
  </si>
  <si>
    <t xml:space="preserve">                                                                                                        Assistant Engineer 
                                                                                                         Ranchi Municipal Corporation
                                                                                                         Ranchi</t>
  </si>
  <si>
    <t xml:space="preserve">Name of Work :-Construction of culvert at church road near state bank ATM under ward  no-15
                    </t>
  </si>
  <si>
    <t>2
5.10.2</t>
  </si>
  <si>
    <t>Dismantling plain cement concrete or lime concrete ----------- do------------- all complete as per specification and direction of E/I.</t>
  </si>
  <si>
    <t>5
5.3.2.1</t>
  </si>
  <si>
    <t>Providing RCC M 200  with nominal mix of (1:1.5:3) in drain cover ………………………..  all complete as per building  specification and direction of E/I.</t>
  </si>
  <si>
    <t>6
5.3.2</t>
  </si>
  <si>
    <t>9
5.2.34</t>
  </si>
  <si>
    <t>10
5.7.11
+
5.7.12</t>
  </si>
  <si>
    <t xml:space="preserve">Sand 42 KM </t>
  </si>
  <si>
    <t>Stone boulder 36 km</t>
  </si>
  <si>
    <t xml:space="preserve">Name of Work :-Construction of P.C.C. Road from Sambhu Prajapati to  Pahunch Path. </t>
  </si>
  <si>
    <t>3.
5.1.10</t>
  </si>
  <si>
    <t xml:space="preserve">Sand 13 KM </t>
  </si>
  <si>
    <t>Stone Boulder 36  km</t>
  </si>
  <si>
    <t>Name of Work :- Construction of PCC road from santosh house to mani sanga house at Jorar
                            Under ward no-49</t>
  </si>
  <si>
    <t>1
5.1.1
+
5.1.2</t>
  </si>
  <si>
    <t>4
5.3.2.1</t>
  </si>
  <si>
    <t xml:space="preserve"> Local Sand 18 KM </t>
  </si>
  <si>
    <t>Stone Chips  (lead 15 KM)</t>
  </si>
  <si>
    <t>Stone boulder 29 km</t>
  </si>
</sst>
</file>

<file path=xl/styles.xml><?xml version="1.0" encoding="utf-8"?>
<styleSheet xmlns="http://schemas.openxmlformats.org/spreadsheetml/2006/main">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9"/>
      <color theme="1"/>
      <name val="Times New Roman"/>
      <family val="1"/>
    </font>
    <font>
      <b/>
      <sz val="10"/>
      <color theme="1"/>
      <name val="Times New Roman"/>
      <family val="1"/>
    </font>
    <font>
      <b/>
      <sz val="8.5"/>
      <name val="Times New Roman"/>
      <family val="1"/>
    </font>
    <font>
      <b/>
      <sz val="10"/>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16"/>
      <color theme="1"/>
      <name val="Calibri"/>
      <family val="2"/>
      <scheme val="minor"/>
    </font>
    <font>
      <b/>
      <sz val="11"/>
      <color theme="1"/>
      <name val="Kruti Dev 010"/>
    </font>
    <font>
      <b/>
      <sz val="8"/>
      <name val="Times New Roman"/>
      <family val="1"/>
    </font>
    <font>
      <b/>
      <sz val="11"/>
      <name val="Times New Roman"/>
      <family val="1"/>
    </font>
    <font>
      <sz val="11"/>
      <name val="Calibri"/>
      <family val="2"/>
      <scheme val="minor"/>
    </font>
    <font>
      <b/>
      <sz val="10"/>
      <name val="Calibri"/>
      <family val="2"/>
      <scheme val="minor"/>
    </font>
    <font>
      <b/>
      <vertAlign val="superscript"/>
      <sz val="10"/>
      <color theme="1"/>
      <name val="Times New Roman"/>
      <family val="1"/>
    </font>
    <font>
      <b/>
      <sz val="10"/>
      <color rgb="FF000000"/>
      <name val="Times New Roman"/>
      <family val="1"/>
    </font>
    <font>
      <b/>
      <vertAlign val="superscript"/>
      <sz val="10"/>
      <color rgb="FF000000"/>
      <name val="Times New Roman"/>
      <family val="1"/>
    </font>
    <font>
      <b/>
      <sz val="8"/>
      <color theme="1"/>
      <name val="Times New Roman"/>
      <family val="1"/>
    </font>
    <font>
      <b/>
      <sz val="12"/>
      <color theme="1"/>
      <name val="Times New Roman"/>
      <family val="1"/>
    </font>
    <font>
      <sz val="12"/>
      <color theme="1"/>
      <name val="Calibri"/>
      <family val="2"/>
      <scheme val="minor"/>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84">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justify" vertical="top" wrapText="1"/>
    </xf>
    <xf numFmtId="2"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justify" vertical="top"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10" fillId="0" borderId="4" xfId="0" applyFont="1" applyBorder="1" applyAlignment="1">
      <alignment horizontal="center" vertical="center" wrapText="1"/>
    </xf>
    <xf numFmtId="0" fontId="11"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3" fillId="0" borderId="0" xfId="0" applyFont="1" applyBorder="1" applyAlignment="1">
      <alignment vertical="top"/>
    </xf>
    <xf numFmtId="0" fontId="1" fillId="0" borderId="0" xfId="0" applyFont="1" applyBorder="1" applyAlignment="1">
      <alignment vertical="top" wrapText="1"/>
    </xf>
    <xf numFmtId="0" fontId="4" fillId="2"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justify"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7" fillId="0" borderId="4" xfId="0" applyFont="1" applyBorder="1" applyAlignment="1">
      <alignment vertical="center"/>
    </xf>
    <xf numFmtId="0" fontId="18" fillId="0" borderId="4" xfId="0" applyFont="1" applyBorder="1" applyAlignment="1">
      <alignment vertical="center"/>
    </xf>
    <xf numFmtId="2" fontId="18" fillId="0" borderId="4" xfId="0" applyNumberFormat="1" applyFont="1" applyBorder="1" applyAlignment="1">
      <alignment horizontal="center" vertical="center"/>
    </xf>
    <xf numFmtId="0" fontId="0" fillId="0" borderId="0" xfId="0" applyAlignment="1">
      <alignment vertical="center"/>
    </xf>
    <xf numFmtId="0" fontId="4" fillId="3" borderId="4" xfId="0" applyFont="1" applyFill="1" applyBorder="1" applyAlignment="1">
      <alignment horizontal="center" vertical="top" wrapText="1"/>
    </xf>
    <xf numFmtId="0" fontId="4" fillId="3" borderId="4" xfId="0" applyFont="1" applyFill="1" applyBorder="1" applyAlignment="1">
      <alignment vertical="justify" wrapText="1"/>
    </xf>
    <xf numFmtId="0" fontId="4" fillId="3" borderId="4" xfId="0" applyFont="1" applyFill="1" applyBorder="1" applyAlignment="1">
      <alignment horizontal="center" vertical="center" wrapText="1"/>
    </xf>
    <xf numFmtId="0" fontId="0" fillId="3" borderId="0" xfId="0" applyFont="1" applyFill="1"/>
    <xf numFmtId="0" fontId="6" fillId="3" borderId="4" xfId="0" applyFont="1" applyFill="1" applyBorder="1" applyAlignment="1">
      <alignment vertical="top" wrapText="1"/>
    </xf>
    <xf numFmtId="0" fontId="8"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center" vertical="center" wrapText="1"/>
    </xf>
    <xf numFmtId="0" fontId="20" fillId="4" borderId="4" xfId="0" applyFont="1" applyFill="1" applyBorder="1" applyAlignment="1">
      <alignment vertical="top" wrapText="1"/>
    </xf>
    <xf numFmtId="0" fontId="20" fillId="0" borderId="4" xfId="0" applyFont="1" applyBorder="1" applyAlignment="1">
      <alignment horizontal="center" vertical="center" wrapText="1"/>
    </xf>
    <xf numFmtId="0" fontId="20" fillId="4" borderId="4" xfId="0" applyFont="1" applyFill="1" applyBorder="1" applyAlignment="1">
      <alignment horizontal="center" vertical="center" wrapText="1"/>
    </xf>
    <xf numFmtId="0" fontId="22" fillId="0" borderId="7" xfId="0" applyFont="1" applyBorder="1" applyAlignment="1">
      <alignment horizontal="center" wrapText="1"/>
    </xf>
    <xf numFmtId="0" fontId="6" fillId="0" borderId="7" xfId="0" applyFont="1" applyBorder="1" applyAlignment="1">
      <alignment vertical="justify" wrapText="1"/>
    </xf>
    <xf numFmtId="0" fontId="23" fillId="0" borderId="7" xfId="0" applyFont="1" applyBorder="1" applyAlignment="1">
      <alignment vertical="center" wrapText="1"/>
    </xf>
    <xf numFmtId="0" fontId="24" fillId="0" borderId="0" xfId="0" applyFont="1"/>
    <xf numFmtId="0" fontId="8" fillId="0" borderId="4" xfId="0" applyFont="1" applyBorder="1" applyAlignment="1">
      <alignment vertical="justify" wrapText="1"/>
    </xf>
    <xf numFmtId="0" fontId="0" fillId="0" borderId="4" xfId="0" applyBorder="1" applyAlignment="1">
      <alignment horizontal="center"/>
    </xf>
    <xf numFmtId="0" fontId="0" fillId="0" borderId="0" xfId="0" applyBorder="1" applyAlignment="1">
      <alignment horizontal="center"/>
    </xf>
    <xf numFmtId="0" fontId="1" fillId="0" borderId="0" xfId="0" applyFont="1" applyBorder="1" applyAlignment="1">
      <alignment horizontal="right"/>
    </xf>
    <xf numFmtId="2" fontId="6" fillId="3" borderId="0"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justify"/>
    </xf>
    <xf numFmtId="0" fontId="8" fillId="0" borderId="4" xfId="0" applyFont="1" applyBorder="1" applyAlignment="1">
      <alignment horizontal="left" vertical="center" wrapText="1"/>
    </xf>
    <xf numFmtId="2" fontId="8"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8" fillId="0" borderId="9" xfId="0" applyFont="1" applyFill="1" applyBorder="1" applyAlignment="1">
      <alignment horizontal="justify" vertical="top" wrapText="1"/>
    </xf>
    <xf numFmtId="2" fontId="6" fillId="3"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4" xfId="0" applyBorder="1"/>
    <xf numFmtId="0" fontId="6" fillId="0" borderId="10" xfId="0" applyFont="1" applyBorder="1" applyAlignment="1">
      <alignment vertical="center" wrapText="1"/>
    </xf>
    <xf numFmtId="0" fontId="6"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0" applyFont="1" applyBorder="1" applyAlignment="1">
      <alignment horizontal="center" vertical="center" wrapText="1"/>
    </xf>
    <xf numFmtId="0" fontId="6" fillId="0" borderId="10" xfId="0" applyFont="1" applyBorder="1" applyAlignment="1">
      <alignment vertical="top" wrapText="1"/>
    </xf>
    <xf numFmtId="0" fontId="20" fillId="4" borderId="10" xfId="0" applyFont="1" applyFill="1" applyBorder="1" applyAlignment="1">
      <alignment horizontal="center" vertical="center" wrapText="1"/>
    </xf>
    <xf numFmtId="0" fontId="23" fillId="0" borderId="4" xfId="0" applyFont="1" applyBorder="1" applyAlignment="1">
      <alignment horizontal="center" wrapText="1"/>
    </xf>
    <xf numFmtId="0" fontId="23" fillId="0" borderId="4" xfId="0" applyFont="1" applyBorder="1" applyAlignment="1">
      <alignment wrapText="1"/>
    </xf>
    <xf numFmtId="0" fontId="8" fillId="0" borderId="4" xfId="0" applyFont="1" applyFill="1" applyBorder="1" applyAlignment="1">
      <alignment horizontal="justify" vertical="top" wrapText="1"/>
    </xf>
    <xf numFmtId="0" fontId="8" fillId="0" borderId="4" xfId="0" applyFont="1" applyFill="1" applyBorder="1" applyAlignment="1">
      <alignment horizontal="center" vertical="center" wrapText="1"/>
    </xf>
    <xf numFmtId="0" fontId="2" fillId="0" borderId="4" xfId="0" applyFont="1" applyBorder="1" applyAlignment="1">
      <alignment horizontal="center" vertical="top"/>
    </xf>
    <xf numFmtId="0" fontId="14" fillId="0" borderId="4" xfId="0" applyFont="1" applyBorder="1" applyAlignment="1">
      <alignment horizontal="left" vertical="top" wrapText="1"/>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center" vertical="top"/>
    </xf>
    <xf numFmtId="0" fontId="3" fillId="0" borderId="4" xfId="0" applyFont="1" applyBorder="1" applyAlignment="1">
      <alignment horizontal="left" vertical="top" wrapText="1"/>
    </xf>
    <xf numFmtId="0" fontId="1" fillId="0" borderId="8" xfId="0" applyFont="1" applyBorder="1" applyAlignment="1">
      <alignment horizontal="right"/>
    </xf>
    <xf numFmtId="0" fontId="1" fillId="0" borderId="5" xfId="0" applyFont="1" applyBorder="1" applyAlignment="1">
      <alignment horizontal="right"/>
    </xf>
    <xf numFmtId="0" fontId="1" fillId="0" borderId="6" xfId="0" applyFont="1" applyBorder="1" applyAlignment="1">
      <alignment horizontal="right"/>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 fillId="0" borderId="4" xfId="0" applyFont="1" applyBorder="1" applyAlignment="1">
      <alignment horizontal="center" vertical="center"/>
    </xf>
    <xf numFmtId="0" fontId="1" fillId="0" borderId="4" xfId="0" applyFont="1" applyBorder="1"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I23"/>
  <sheetViews>
    <sheetView topLeftCell="A13" workbookViewId="0">
      <selection activeCell="B19" sqref="B19:F19"/>
    </sheetView>
  </sheetViews>
  <sheetFormatPr defaultRowHeight="15"/>
  <cols>
    <col min="1" max="1" width="7.7109375" customWidth="1"/>
    <col min="2" max="2" width="42.28515625" customWidth="1"/>
    <col min="3" max="3" width="9.85546875" customWidth="1"/>
    <col min="4" max="4" width="7.42578125" customWidth="1"/>
    <col min="5" max="5" width="9.7109375" customWidth="1"/>
    <col min="6" max="6" width="18.7109375" customWidth="1"/>
  </cols>
  <sheetData>
    <row r="1" spans="1:9" ht="21">
      <c r="A1" s="69" t="s">
        <v>0</v>
      </c>
      <c r="B1" s="69"/>
      <c r="C1" s="69"/>
      <c r="D1" s="69"/>
      <c r="E1" s="69"/>
      <c r="F1" s="69"/>
      <c r="G1" s="19"/>
      <c r="H1" s="19"/>
      <c r="I1" s="19"/>
    </row>
    <row r="2" spans="1:9" ht="18.75">
      <c r="A2" s="69" t="s">
        <v>1</v>
      </c>
      <c r="B2" s="69"/>
      <c r="C2" s="69"/>
      <c r="D2" s="69"/>
      <c r="E2" s="69"/>
      <c r="F2" s="69"/>
      <c r="G2" s="1"/>
      <c r="H2" s="1"/>
      <c r="I2" s="1"/>
    </row>
    <row r="3" spans="1:9" ht="27.75" customHeight="1">
      <c r="A3" s="70" t="s">
        <v>38</v>
      </c>
      <c r="B3" s="70"/>
      <c r="C3" s="70"/>
      <c r="D3" s="70"/>
      <c r="E3" s="70"/>
      <c r="F3" s="70"/>
      <c r="G3" s="20"/>
      <c r="H3" s="20"/>
    </row>
    <row r="4" spans="1:9">
      <c r="A4" s="3" t="s">
        <v>2</v>
      </c>
      <c r="B4" s="3" t="s">
        <v>3</v>
      </c>
      <c r="C4" s="21" t="s">
        <v>4</v>
      </c>
      <c r="D4" s="21" t="s">
        <v>39</v>
      </c>
      <c r="E4" s="21" t="s">
        <v>40</v>
      </c>
      <c r="F4" s="21" t="s">
        <v>41</v>
      </c>
    </row>
    <row r="5" spans="1:9" ht="25.5">
      <c r="A5" s="4">
        <v>1</v>
      </c>
      <c r="B5" s="5" t="s">
        <v>42</v>
      </c>
      <c r="C5" s="6">
        <v>2</v>
      </c>
      <c r="D5" s="7" t="s">
        <v>8</v>
      </c>
      <c r="E5" s="7">
        <v>243.77</v>
      </c>
      <c r="F5" s="6">
        <f>E5*C5</f>
        <v>487.54</v>
      </c>
    </row>
    <row r="6" spans="1:9" ht="99.75" customHeight="1">
      <c r="A6" s="8" t="s">
        <v>9</v>
      </c>
      <c r="B6" s="9" t="s">
        <v>10</v>
      </c>
      <c r="C6" s="10">
        <v>15.292999999999999</v>
      </c>
      <c r="D6" s="10" t="s">
        <v>11</v>
      </c>
      <c r="E6" s="10">
        <v>112.53</v>
      </c>
      <c r="F6" s="6">
        <f t="shared" ref="F6" si="0">E6*C6</f>
        <v>1720.92129</v>
      </c>
    </row>
    <row r="7" spans="1:9" ht="85.5" customHeight="1">
      <c r="A7" s="8" t="s">
        <v>12</v>
      </c>
      <c r="B7" s="11" t="s">
        <v>13</v>
      </c>
      <c r="C7" s="10">
        <v>7.6459999999999999</v>
      </c>
      <c r="D7" s="10" t="s">
        <v>11</v>
      </c>
      <c r="E7" s="10">
        <v>228.47</v>
      </c>
      <c r="F7" s="6">
        <f>E7*C7</f>
        <v>1746.8816199999999</v>
      </c>
    </row>
    <row r="8" spans="1:9" ht="63.75">
      <c r="A8" s="8" t="s">
        <v>14</v>
      </c>
      <c r="B8" s="9" t="s">
        <v>15</v>
      </c>
      <c r="C8" s="10">
        <v>12.845000000000001</v>
      </c>
      <c r="D8" s="10" t="s">
        <v>11</v>
      </c>
      <c r="E8" s="10">
        <v>1191.77</v>
      </c>
      <c r="F8" s="6">
        <f t="shared" ref="F8:F17" si="1">E8*C8</f>
        <v>15308.28565</v>
      </c>
    </row>
    <row r="9" spans="1:9" ht="114" customHeight="1">
      <c r="A9" s="8" t="s">
        <v>16</v>
      </c>
      <c r="B9" s="9" t="s">
        <v>17</v>
      </c>
      <c r="C9" s="10">
        <v>15.291</v>
      </c>
      <c r="D9" s="10" t="s">
        <v>11</v>
      </c>
      <c r="E9" s="10">
        <v>5913.66</v>
      </c>
      <c r="F9" s="6">
        <f t="shared" si="1"/>
        <v>90425.77506</v>
      </c>
    </row>
    <row r="10" spans="1:9" ht="94.5">
      <c r="A10" s="22" t="s">
        <v>43</v>
      </c>
      <c r="B10" s="9" t="s">
        <v>44</v>
      </c>
      <c r="C10" s="10">
        <v>1.911</v>
      </c>
      <c r="D10" s="10" t="s">
        <v>45</v>
      </c>
      <c r="E10" s="10">
        <v>223.97</v>
      </c>
      <c r="F10" s="6">
        <f>E10*C10</f>
        <v>428.00666999999999</v>
      </c>
    </row>
    <row r="11" spans="1:9">
      <c r="A11" s="8">
        <v>7</v>
      </c>
      <c r="B11" s="23" t="s">
        <v>46</v>
      </c>
      <c r="C11" s="10"/>
      <c r="D11" s="10"/>
      <c r="E11" s="10"/>
      <c r="F11" s="6"/>
    </row>
    <row r="12" spans="1:9" ht="15.75">
      <c r="A12" s="8" t="s">
        <v>28</v>
      </c>
      <c r="B12" s="9" t="s">
        <v>47</v>
      </c>
      <c r="C12" s="10">
        <v>10.68</v>
      </c>
      <c r="D12" s="10" t="s">
        <v>11</v>
      </c>
      <c r="E12" s="10">
        <v>364.32</v>
      </c>
      <c r="F12" s="6">
        <f t="shared" ref="F12" si="2">E12*C12</f>
        <v>3890.9375999999997</v>
      </c>
    </row>
    <row r="13" spans="1:9" ht="15.75">
      <c r="A13" s="8" t="s">
        <v>30</v>
      </c>
      <c r="B13" s="9" t="s">
        <v>48</v>
      </c>
      <c r="C13" s="10">
        <v>6.8810000000000002</v>
      </c>
      <c r="D13" s="10" t="s">
        <v>11</v>
      </c>
      <c r="E13" s="10">
        <v>788.13</v>
      </c>
      <c r="F13" s="6">
        <f t="shared" si="1"/>
        <v>5423.1225300000006</v>
      </c>
    </row>
    <row r="14" spans="1:9" ht="15.75">
      <c r="A14" s="8" t="s">
        <v>32</v>
      </c>
      <c r="B14" s="9" t="s">
        <v>49</v>
      </c>
      <c r="C14" s="10">
        <v>12.845000000000001</v>
      </c>
      <c r="D14" s="10" t="s">
        <v>11</v>
      </c>
      <c r="E14" s="10">
        <v>756.83</v>
      </c>
      <c r="F14" s="6">
        <f t="shared" si="1"/>
        <v>9721.4813500000018</v>
      </c>
    </row>
    <row r="15" spans="1:9" ht="17.25" customHeight="1">
      <c r="A15" s="8" t="s">
        <v>33</v>
      </c>
      <c r="B15" s="9" t="s">
        <v>50</v>
      </c>
      <c r="C15" s="10">
        <v>13.762</v>
      </c>
      <c r="D15" s="10" t="s">
        <v>11</v>
      </c>
      <c r="E15" s="10">
        <v>482.26</v>
      </c>
      <c r="F15" s="6">
        <f t="shared" si="1"/>
        <v>6636.8621199999998</v>
      </c>
    </row>
    <row r="16" spans="1:9" ht="17.25" customHeight="1">
      <c r="A16" s="8" t="s">
        <v>35</v>
      </c>
      <c r="B16" s="9" t="s">
        <v>51</v>
      </c>
      <c r="C16" s="10">
        <v>1.911</v>
      </c>
      <c r="D16" s="10" t="s">
        <v>11</v>
      </c>
      <c r="E16" s="10">
        <v>319.24</v>
      </c>
      <c r="F16" s="6">
        <f t="shared" si="1"/>
        <v>610.06763999999998</v>
      </c>
    </row>
    <row r="17" spans="1:6" ht="17.25" customHeight="1">
      <c r="A17" s="8" t="s">
        <v>52</v>
      </c>
      <c r="B17" s="9" t="s">
        <v>53</v>
      </c>
      <c r="C17" s="24">
        <v>15.292999999999999</v>
      </c>
      <c r="D17" s="10" t="s">
        <v>11</v>
      </c>
      <c r="E17" s="25">
        <v>167.7</v>
      </c>
      <c r="F17" s="6">
        <f t="shared" si="1"/>
        <v>2564.6360999999997</v>
      </c>
    </row>
    <row r="18" spans="1:6" s="16" customFormat="1" ht="23.25" customHeight="1">
      <c r="A18" s="26"/>
      <c r="B18" s="27"/>
      <c r="C18" s="71"/>
      <c r="D18" s="71"/>
      <c r="E18" s="72"/>
      <c r="F18" s="28">
        <f>SUM(F5:F17)</f>
        <v>138964.51762999999</v>
      </c>
    </row>
    <row r="19" spans="1:6" ht="62.25" customHeight="1">
      <c r="B19" s="73" t="s">
        <v>54</v>
      </c>
      <c r="C19" s="73"/>
      <c r="D19" s="73"/>
      <c r="E19" s="73"/>
      <c r="F19" s="73"/>
    </row>
    <row r="20" spans="1:6">
      <c r="E20" s="29"/>
    </row>
    <row r="23" spans="1:6" ht="15.75" customHeight="1"/>
  </sheetData>
  <mergeCells count="5">
    <mergeCell ref="A1:F1"/>
    <mergeCell ref="A2:F2"/>
    <mergeCell ref="A3:F3"/>
    <mergeCell ref="C18:E18"/>
    <mergeCell ref="B19:F19"/>
  </mergeCells>
  <pageMargins left="0.16" right="0.15" top="0.49" bottom="0.31" header="0.3" footer="0.16"/>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1"/>
  <sheetViews>
    <sheetView topLeftCell="A13" workbookViewId="0">
      <selection activeCell="F16" sqref="F16"/>
    </sheetView>
  </sheetViews>
  <sheetFormatPr defaultRowHeight="15"/>
  <cols>
    <col min="1" max="1" width="7.7109375" customWidth="1"/>
    <col min="2" max="2" width="37.7109375" customWidth="1"/>
    <col min="3" max="3" width="9.85546875" customWidth="1"/>
    <col min="4" max="4" width="7.42578125" customWidth="1"/>
    <col min="5" max="5" width="9.7109375" customWidth="1"/>
    <col min="6" max="6" width="18.7109375" customWidth="1"/>
  </cols>
  <sheetData>
    <row r="1" spans="1:9" ht="21">
      <c r="A1" s="69" t="s">
        <v>0</v>
      </c>
      <c r="B1" s="69"/>
      <c r="C1" s="69"/>
      <c r="D1" s="69"/>
      <c r="E1" s="69"/>
      <c r="F1" s="69"/>
      <c r="G1" s="19"/>
      <c r="H1" s="19"/>
      <c r="I1" s="19"/>
    </row>
    <row r="2" spans="1:9" ht="18.75">
      <c r="A2" s="69" t="s">
        <v>1</v>
      </c>
      <c r="B2" s="69"/>
      <c r="C2" s="69"/>
      <c r="D2" s="69"/>
      <c r="E2" s="69"/>
      <c r="F2" s="69"/>
      <c r="G2" s="1"/>
      <c r="H2" s="1"/>
      <c r="I2" s="1"/>
    </row>
    <row r="3" spans="1:9" ht="40.5" customHeight="1">
      <c r="A3" s="70" t="s">
        <v>55</v>
      </c>
      <c r="B3" s="70"/>
      <c r="C3" s="70"/>
      <c r="D3" s="70"/>
      <c r="E3" s="70"/>
      <c r="F3" s="70"/>
      <c r="G3" s="20"/>
      <c r="H3" s="20"/>
    </row>
    <row r="4" spans="1:9">
      <c r="A4" s="3" t="s">
        <v>2</v>
      </c>
      <c r="B4" s="3" t="s">
        <v>3</v>
      </c>
      <c r="C4" s="21" t="s">
        <v>4</v>
      </c>
      <c r="D4" s="21" t="s">
        <v>39</v>
      </c>
      <c r="E4" s="21" t="s">
        <v>40</v>
      </c>
      <c r="F4" s="21" t="s">
        <v>41</v>
      </c>
    </row>
    <row r="5" spans="1:9" ht="25.5">
      <c r="A5" s="4">
        <v>1</v>
      </c>
      <c r="B5" s="5" t="s">
        <v>42</v>
      </c>
      <c r="C5" s="6">
        <v>2</v>
      </c>
      <c r="D5" s="7" t="s">
        <v>8</v>
      </c>
      <c r="E5" s="7">
        <v>243.77</v>
      </c>
      <c r="F5" s="6">
        <f>E5*C5</f>
        <v>487.54</v>
      </c>
    </row>
    <row r="6" spans="1:9" ht="102">
      <c r="A6" s="8" t="s">
        <v>56</v>
      </c>
      <c r="B6" s="11" t="s">
        <v>13</v>
      </c>
      <c r="C6" s="10">
        <v>1.77</v>
      </c>
      <c r="D6" s="10" t="s">
        <v>11</v>
      </c>
      <c r="E6" s="10">
        <v>228.47</v>
      </c>
      <c r="F6" s="6">
        <f>E6*C6</f>
        <v>404.39190000000002</v>
      </c>
    </row>
    <row r="7" spans="1:9" ht="76.5">
      <c r="A7" s="8" t="s">
        <v>57</v>
      </c>
      <c r="B7" s="9" t="s">
        <v>15</v>
      </c>
      <c r="C7" s="10">
        <v>2.9729999999999999</v>
      </c>
      <c r="D7" s="10" t="s">
        <v>11</v>
      </c>
      <c r="E7" s="10">
        <v>1191.77</v>
      </c>
      <c r="F7" s="6">
        <f t="shared" ref="F7:F15" si="0">E7*C7</f>
        <v>3543.1322099999998</v>
      </c>
    </row>
    <row r="8" spans="1:9" ht="114" customHeight="1">
      <c r="A8" s="8" t="s">
        <v>58</v>
      </c>
      <c r="B8" s="9" t="s">
        <v>17</v>
      </c>
      <c r="C8" s="10">
        <v>17.811</v>
      </c>
      <c r="D8" s="10" t="s">
        <v>11</v>
      </c>
      <c r="E8" s="10">
        <v>5913.66</v>
      </c>
      <c r="F8" s="6">
        <f t="shared" si="0"/>
        <v>105328.19825999999</v>
      </c>
    </row>
    <row r="9" spans="1:9" ht="94.5">
      <c r="A9" s="8" t="s">
        <v>59</v>
      </c>
      <c r="B9" s="9" t="s">
        <v>44</v>
      </c>
      <c r="C9" s="10">
        <v>1.77</v>
      </c>
      <c r="D9" s="10" t="s">
        <v>45</v>
      </c>
      <c r="E9" s="10">
        <v>223.97</v>
      </c>
      <c r="F9" s="6">
        <f>E9*C9</f>
        <v>396.42689999999999</v>
      </c>
    </row>
    <row r="10" spans="1:9">
      <c r="A10" s="8">
        <v>6</v>
      </c>
      <c r="B10" s="23" t="s">
        <v>46</v>
      </c>
      <c r="C10" s="10"/>
      <c r="D10" s="10"/>
      <c r="E10" s="10"/>
      <c r="F10" s="6"/>
    </row>
    <row r="11" spans="1:9" ht="15.75">
      <c r="A11" s="8" t="s">
        <v>28</v>
      </c>
      <c r="B11" s="9" t="s">
        <v>47</v>
      </c>
      <c r="C11" s="10">
        <v>2.472</v>
      </c>
      <c r="D11" s="10" t="s">
        <v>11</v>
      </c>
      <c r="E11" s="10">
        <v>364.32</v>
      </c>
      <c r="F11" s="6">
        <f t="shared" ref="F11" si="1">E11*C11</f>
        <v>900.59903999999995</v>
      </c>
    </row>
    <row r="12" spans="1:9" ht="15.75">
      <c r="A12" s="8" t="s">
        <v>30</v>
      </c>
      <c r="B12" s="9" t="s">
        <v>48</v>
      </c>
      <c r="C12" s="10">
        <v>8.0150000000000006</v>
      </c>
      <c r="D12" s="10" t="s">
        <v>11</v>
      </c>
      <c r="E12" s="10">
        <v>788.13</v>
      </c>
      <c r="F12" s="6">
        <f t="shared" si="0"/>
        <v>6316.8619500000004</v>
      </c>
    </row>
    <row r="13" spans="1:9" ht="15.75">
      <c r="A13" s="8" t="s">
        <v>32</v>
      </c>
      <c r="B13" s="9" t="s">
        <v>49</v>
      </c>
      <c r="C13" s="10">
        <v>2.9729999999999999</v>
      </c>
      <c r="D13" s="10" t="s">
        <v>11</v>
      </c>
      <c r="E13" s="10">
        <v>756.83</v>
      </c>
      <c r="F13" s="6">
        <f t="shared" si="0"/>
        <v>2250.0555899999999</v>
      </c>
    </row>
    <row r="14" spans="1:9" ht="17.25" customHeight="1">
      <c r="A14" s="8" t="s">
        <v>33</v>
      </c>
      <c r="B14" s="9" t="s">
        <v>50</v>
      </c>
      <c r="C14" s="10">
        <v>16.03</v>
      </c>
      <c r="D14" s="10" t="s">
        <v>11</v>
      </c>
      <c r="E14" s="10">
        <v>482.26</v>
      </c>
      <c r="F14" s="6">
        <f t="shared" si="0"/>
        <v>7730.6278000000002</v>
      </c>
    </row>
    <row r="15" spans="1:9" ht="17.25" customHeight="1">
      <c r="A15" s="8" t="s">
        <v>35</v>
      </c>
      <c r="B15" s="9" t="s">
        <v>51</v>
      </c>
      <c r="C15" s="10">
        <v>1.77</v>
      </c>
      <c r="D15" s="10" t="s">
        <v>11</v>
      </c>
      <c r="E15" s="10">
        <v>319.24</v>
      </c>
      <c r="F15" s="6">
        <f t="shared" si="0"/>
        <v>565.0548</v>
      </c>
    </row>
    <row r="16" spans="1:9" s="16" customFormat="1" ht="23.25" customHeight="1">
      <c r="A16" s="26"/>
      <c r="B16" s="27"/>
      <c r="C16" s="71"/>
      <c r="D16" s="71"/>
      <c r="E16" s="72"/>
      <c r="F16" s="28">
        <f>SUM(F5:F15)</f>
        <v>127922.88845</v>
      </c>
    </row>
    <row r="17" spans="2:6" ht="62.25" customHeight="1">
      <c r="B17" s="73" t="s">
        <v>54</v>
      </c>
      <c r="C17" s="73"/>
      <c r="D17" s="73"/>
      <c r="E17" s="73"/>
      <c r="F17" s="73"/>
    </row>
    <row r="18" spans="2:6">
      <c r="E18" s="29"/>
    </row>
    <row r="21" spans="2:6" ht="15.75" customHeight="1"/>
  </sheetData>
  <mergeCells count="5">
    <mergeCell ref="A1:F1"/>
    <mergeCell ref="A2:F2"/>
    <mergeCell ref="A3:F3"/>
    <mergeCell ref="C16:E16"/>
    <mergeCell ref="B17:F17"/>
  </mergeCells>
  <pageMargins left="0.16"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18"/>
  <sheetViews>
    <sheetView workbookViewId="0">
      <selection activeCell="A3" sqref="A3:F3"/>
    </sheetView>
  </sheetViews>
  <sheetFormatPr defaultRowHeight="15"/>
  <cols>
    <col min="1" max="1" width="6.7109375" style="50" customWidth="1"/>
    <col min="2" max="2" width="42" style="51" customWidth="1"/>
    <col min="3" max="3" width="10.28515625" style="29" customWidth="1"/>
    <col min="4" max="4" width="9.42578125" style="29" customWidth="1"/>
    <col min="5" max="5" width="11.5703125" style="29" customWidth="1"/>
    <col min="6" max="6" width="12.140625" style="29" customWidth="1"/>
  </cols>
  <sheetData>
    <row r="1" spans="1:8" ht="18.75">
      <c r="A1" s="74" t="s">
        <v>0</v>
      </c>
      <c r="B1" s="74"/>
      <c r="C1" s="74"/>
      <c r="D1" s="74"/>
      <c r="E1" s="74"/>
      <c r="F1" s="74"/>
      <c r="G1" s="1"/>
      <c r="H1" s="1"/>
    </row>
    <row r="2" spans="1:8" ht="18.75">
      <c r="A2" s="74" t="s">
        <v>1</v>
      </c>
      <c r="B2" s="74"/>
      <c r="C2" s="74"/>
      <c r="D2" s="74"/>
      <c r="E2" s="74"/>
      <c r="F2" s="74"/>
      <c r="G2" s="1"/>
      <c r="H2" s="1"/>
    </row>
    <row r="3" spans="1:8" ht="36" customHeight="1">
      <c r="A3" s="75" t="s">
        <v>60</v>
      </c>
      <c r="B3" s="75"/>
      <c r="C3" s="75"/>
      <c r="D3" s="75"/>
      <c r="E3" s="75"/>
      <c r="F3" s="75"/>
      <c r="G3" s="2"/>
      <c r="H3" s="2"/>
    </row>
    <row r="4" spans="1:8" s="33" customFormat="1">
      <c r="A4" s="30" t="s">
        <v>2</v>
      </c>
      <c r="B4" s="31" t="s">
        <v>3</v>
      </c>
      <c r="C4" s="32" t="s">
        <v>4</v>
      </c>
      <c r="D4" s="32" t="s">
        <v>5</v>
      </c>
      <c r="E4" s="32" t="s">
        <v>6</v>
      </c>
      <c r="F4" s="32" t="s">
        <v>7</v>
      </c>
    </row>
    <row r="5" spans="1:8" ht="25.5">
      <c r="A5" s="4">
        <v>1</v>
      </c>
      <c r="B5" s="34" t="s">
        <v>61</v>
      </c>
      <c r="C5" s="6">
        <v>5</v>
      </c>
      <c r="D5" s="7" t="s">
        <v>8</v>
      </c>
      <c r="E5" s="7">
        <v>243.77</v>
      </c>
      <c r="F5" s="6">
        <f>C5*E5</f>
        <v>1218.8500000000001</v>
      </c>
    </row>
    <row r="6" spans="1:8" ht="103.5" customHeight="1">
      <c r="A6" s="8" t="s">
        <v>62</v>
      </c>
      <c r="B6" s="35" t="s">
        <v>63</v>
      </c>
      <c r="C6" s="6">
        <v>21.56</v>
      </c>
      <c r="D6" s="10" t="s">
        <v>11</v>
      </c>
      <c r="E6" s="10">
        <v>112.53</v>
      </c>
      <c r="F6" s="6">
        <f t="shared" ref="F6:F15" si="0">C6*E6</f>
        <v>2426.1468</v>
      </c>
    </row>
    <row r="7" spans="1:8" ht="90.75" customHeight="1">
      <c r="A7" s="12" t="s">
        <v>64</v>
      </c>
      <c r="B7" s="36" t="s">
        <v>13</v>
      </c>
      <c r="C7" s="37">
        <v>7.19</v>
      </c>
      <c r="D7" s="37" t="s">
        <v>65</v>
      </c>
      <c r="E7" s="37">
        <v>228.47</v>
      </c>
      <c r="F7" s="6">
        <f t="shared" si="0"/>
        <v>1642.6993</v>
      </c>
    </row>
    <row r="8" spans="1:8" ht="68.25" customHeight="1">
      <c r="A8" s="12" t="s">
        <v>66</v>
      </c>
      <c r="B8" s="38" t="s">
        <v>67</v>
      </c>
      <c r="C8" s="39">
        <v>12.07</v>
      </c>
      <c r="D8" s="39" t="s">
        <v>68</v>
      </c>
      <c r="E8" s="39">
        <v>1191.77</v>
      </c>
      <c r="F8" s="6">
        <f t="shared" si="0"/>
        <v>14384.6639</v>
      </c>
    </row>
    <row r="9" spans="1:8" ht="107.25" customHeight="1">
      <c r="A9" s="12" t="s">
        <v>69</v>
      </c>
      <c r="B9" s="36" t="s">
        <v>70</v>
      </c>
      <c r="C9" s="40">
        <v>14.37</v>
      </c>
      <c r="D9" s="37" t="s">
        <v>65</v>
      </c>
      <c r="E9" s="37">
        <v>6543.32</v>
      </c>
      <c r="F9" s="6">
        <f t="shared" si="0"/>
        <v>94027.508399999992</v>
      </c>
    </row>
    <row r="10" spans="1:8" s="44" customFormat="1" ht="15" customHeight="1">
      <c r="A10" s="41">
        <v>6</v>
      </c>
      <c r="B10" s="42" t="s">
        <v>71</v>
      </c>
      <c r="C10" s="43"/>
      <c r="D10" s="43"/>
      <c r="E10" s="43"/>
      <c r="F10" s="6">
        <f t="shared" si="0"/>
        <v>0</v>
      </c>
    </row>
    <row r="11" spans="1:8" s="44" customFormat="1" ht="15" customHeight="1">
      <c r="A11" s="8" t="s">
        <v>72</v>
      </c>
      <c r="B11" s="45" t="s">
        <v>31</v>
      </c>
      <c r="C11" s="6">
        <v>6.18</v>
      </c>
      <c r="D11" s="10" t="s">
        <v>11</v>
      </c>
      <c r="E11" s="6">
        <v>788.13</v>
      </c>
      <c r="F11" s="6">
        <f t="shared" si="0"/>
        <v>4870.6433999999999</v>
      </c>
    </row>
    <row r="12" spans="1:8" ht="15.75" customHeight="1">
      <c r="A12" s="8" t="s">
        <v>73</v>
      </c>
      <c r="B12" s="45" t="s">
        <v>74</v>
      </c>
      <c r="C12" s="6">
        <v>7.19</v>
      </c>
      <c r="D12" s="10" t="s">
        <v>11</v>
      </c>
      <c r="E12" s="10">
        <v>377.8</v>
      </c>
      <c r="F12" s="6">
        <f t="shared" si="0"/>
        <v>2716.3820000000001</v>
      </c>
    </row>
    <row r="13" spans="1:8" ht="15.75">
      <c r="A13" s="8" t="s">
        <v>75</v>
      </c>
      <c r="B13" s="45" t="s">
        <v>76</v>
      </c>
      <c r="C13" s="6">
        <v>12.36</v>
      </c>
      <c r="D13" s="10" t="s">
        <v>11</v>
      </c>
      <c r="E13" s="10">
        <v>482.26</v>
      </c>
      <c r="F13" s="6">
        <f t="shared" si="0"/>
        <v>5960.7335999999996</v>
      </c>
    </row>
    <row r="14" spans="1:8" ht="15.75">
      <c r="A14" s="8" t="s">
        <v>77</v>
      </c>
      <c r="B14" s="45" t="s">
        <v>78</v>
      </c>
      <c r="C14" s="6">
        <v>12.07</v>
      </c>
      <c r="D14" s="10" t="s">
        <v>11</v>
      </c>
      <c r="E14" s="10">
        <v>756.83</v>
      </c>
      <c r="F14" s="6">
        <f t="shared" si="0"/>
        <v>9134.9381000000012</v>
      </c>
    </row>
    <row r="15" spans="1:8" ht="15.75">
      <c r="A15" s="8" t="s">
        <v>79</v>
      </c>
      <c r="B15" s="45" t="s">
        <v>80</v>
      </c>
      <c r="C15" s="6">
        <v>21.56</v>
      </c>
      <c r="D15" s="10" t="s">
        <v>11</v>
      </c>
      <c r="E15" s="10">
        <v>167.71</v>
      </c>
      <c r="F15" s="6">
        <f t="shared" si="0"/>
        <v>3615.8276000000001</v>
      </c>
    </row>
    <row r="16" spans="1:8">
      <c r="A16" s="46"/>
      <c r="B16" s="76" t="s">
        <v>81</v>
      </c>
      <c r="C16" s="77"/>
      <c r="D16" s="77"/>
      <c r="E16" s="78"/>
      <c r="F16" s="6">
        <f>SUM(F5:F15)</f>
        <v>139998.39309999999</v>
      </c>
    </row>
    <row r="17" spans="1:6">
      <c r="A17" s="47"/>
      <c r="B17" s="48"/>
      <c r="C17" s="48"/>
      <c r="D17" s="48"/>
      <c r="E17" s="48"/>
      <c r="F17" s="49"/>
    </row>
    <row r="18" spans="1:6" ht="50.25" customHeight="1">
      <c r="B18" s="73" t="s">
        <v>54</v>
      </c>
      <c r="C18" s="73"/>
      <c r="D18" s="73"/>
      <c r="E18" s="73"/>
      <c r="F18" s="73"/>
    </row>
  </sheetData>
  <mergeCells count="5">
    <mergeCell ref="A1:F1"/>
    <mergeCell ref="A2:F2"/>
    <mergeCell ref="A3:F3"/>
    <mergeCell ref="B16:E16"/>
    <mergeCell ref="B18:F18"/>
  </mergeCells>
  <pageMargins left="0.16" right="0.1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I23"/>
  <sheetViews>
    <sheetView topLeftCell="A19"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79" t="s">
        <v>0</v>
      </c>
      <c r="B1" s="74"/>
      <c r="C1" s="74"/>
      <c r="D1" s="74"/>
      <c r="E1" s="74"/>
      <c r="F1" s="74"/>
      <c r="G1" s="74"/>
      <c r="H1" s="74"/>
      <c r="I1" s="1"/>
    </row>
    <row r="2" spans="1:9" ht="18.75">
      <c r="A2" s="80" t="s">
        <v>1</v>
      </c>
      <c r="B2" s="81"/>
      <c r="C2" s="81"/>
      <c r="D2" s="81"/>
      <c r="E2" s="81"/>
      <c r="F2" s="81"/>
      <c r="G2" s="81"/>
      <c r="H2" s="81"/>
      <c r="I2" s="1"/>
    </row>
    <row r="3" spans="1:9" ht="35.25" customHeight="1">
      <c r="A3" s="75" t="s">
        <v>82</v>
      </c>
      <c r="B3" s="75"/>
      <c r="C3" s="75"/>
      <c r="D3" s="75"/>
      <c r="E3" s="75"/>
      <c r="F3" s="75"/>
      <c r="G3" s="75"/>
      <c r="H3" s="75"/>
      <c r="I3" s="2"/>
    </row>
    <row r="4" spans="1:9">
      <c r="A4" s="3" t="s">
        <v>2</v>
      </c>
      <c r="B4" s="3" t="s">
        <v>3</v>
      </c>
      <c r="C4" s="3">
        <v>1</v>
      </c>
      <c r="D4" s="3">
        <v>2</v>
      </c>
      <c r="E4" s="3" t="s">
        <v>4</v>
      </c>
      <c r="F4" s="3" t="s">
        <v>5</v>
      </c>
      <c r="G4" s="3" t="s">
        <v>6</v>
      </c>
      <c r="H4" s="3" t="s">
        <v>7</v>
      </c>
    </row>
    <row r="5" spans="1:9" ht="25.5">
      <c r="A5" s="10">
        <v>1</v>
      </c>
      <c r="B5" s="52" t="s">
        <v>83</v>
      </c>
      <c r="C5" s="10">
        <v>2</v>
      </c>
      <c r="D5" s="10">
        <v>2</v>
      </c>
      <c r="E5" s="10">
        <f>C5+D5</f>
        <v>4</v>
      </c>
      <c r="F5" s="10" t="s">
        <v>8</v>
      </c>
      <c r="G5" s="10">
        <v>243.77</v>
      </c>
      <c r="H5" s="53">
        <f>G5*E5</f>
        <v>975.08</v>
      </c>
    </row>
    <row r="6" spans="1:9" ht="114.75">
      <c r="A6" s="8" t="s">
        <v>9</v>
      </c>
      <c r="B6" s="9" t="s">
        <v>10</v>
      </c>
      <c r="C6" s="6">
        <v>5.0999999999999996</v>
      </c>
      <c r="D6" s="6">
        <v>12.74</v>
      </c>
      <c r="E6" s="10">
        <f t="shared" ref="E6:E19" si="0">C6+D6</f>
        <v>17.84</v>
      </c>
      <c r="F6" s="10" t="s">
        <v>84</v>
      </c>
      <c r="G6" s="10">
        <v>112.53</v>
      </c>
      <c r="H6" s="53">
        <f t="shared" ref="H6:H19" si="1">G6*E6</f>
        <v>2007.5352</v>
      </c>
    </row>
    <row r="7" spans="1:9" ht="89.25">
      <c r="A7" s="8" t="s">
        <v>12</v>
      </c>
      <c r="B7" s="11" t="s">
        <v>13</v>
      </c>
      <c r="C7" s="6">
        <v>0.42470000000000002</v>
      </c>
      <c r="D7" s="6">
        <v>1.06</v>
      </c>
      <c r="E7" s="10">
        <f t="shared" si="0"/>
        <v>1.4847000000000001</v>
      </c>
      <c r="F7" s="10" t="s">
        <v>11</v>
      </c>
      <c r="G7" s="10">
        <v>228.47</v>
      </c>
      <c r="H7" s="53">
        <f t="shared" si="1"/>
        <v>339.20940900000005</v>
      </c>
    </row>
    <row r="8" spans="1:9" ht="63.75">
      <c r="A8" s="8" t="s">
        <v>14</v>
      </c>
      <c r="B8" s="9" t="s">
        <v>15</v>
      </c>
      <c r="C8" s="6">
        <v>0.70679999999999998</v>
      </c>
      <c r="D8" s="6">
        <v>1.7668999999999999</v>
      </c>
      <c r="E8" s="10">
        <f t="shared" si="0"/>
        <v>2.4737</v>
      </c>
      <c r="F8" s="10" t="s">
        <v>11</v>
      </c>
      <c r="G8" s="10">
        <v>1191.77</v>
      </c>
      <c r="H8" s="53">
        <f t="shared" si="1"/>
        <v>2948.0814489999998</v>
      </c>
    </row>
    <row r="9" spans="1:9" ht="102">
      <c r="A9" s="8" t="s">
        <v>16</v>
      </c>
      <c r="B9" s="9" t="s">
        <v>17</v>
      </c>
      <c r="C9" s="6">
        <v>1.2402</v>
      </c>
      <c r="D9" s="6">
        <v>1.5148999999999999</v>
      </c>
      <c r="E9" s="10">
        <f t="shared" si="0"/>
        <v>2.7550999999999997</v>
      </c>
      <c r="F9" s="10" t="s">
        <v>11</v>
      </c>
      <c r="G9" s="10">
        <v>5913.66</v>
      </c>
      <c r="H9" s="53">
        <f t="shared" si="1"/>
        <v>16292.724665999998</v>
      </c>
    </row>
    <row r="10" spans="1:9" ht="89.25">
      <c r="A10" s="8" t="s">
        <v>18</v>
      </c>
      <c r="B10" s="9" t="s">
        <v>85</v>
      </c>
      <c r="C10" s="6">
        <v>1.7839</v>
      </c>
      <c r="D10" s="6">
        <v>3.54</v>
      </c>
      <c r="E10" s="10">
        <f t="shared" si="0"/>
        <v>5.3239000000000001</v>
      </c>
      <c r="F10" s="10" t="s">
        <v>11</v>
      </c>
      <c r="G10" s="10">
        <v>2788.17</v>
      </c>
      <c r="H10" s="53">
        <f t="shared" si="1"/>
        <v>14843.938263</v>
      </c>
    </row>
    <row r="11" spans="1:9" ht="63.75">
      <c r="A11" s="12" t="s">
        <v>20</v>
      </c>
      <c r="B11" s="9" t="s">
        <v>21</v>
      </c>
      <c r="C11" s="6">
        <v>4.4592999999999998</v>
      </c>
      <c r="D11" s="6">
        <v>23.2257</v>
      </c>
      <c r="E11" s="10">
        <f t="shared" si="0"/>
        <v>27.684999999999999</v>
      </c>
      <c r="F11" s="10" t="s">
        <v>22</v>
      </c>
      <c r="G11" s="10">
        <v>259.29000000000002</v>
      </c>
      <c r="H11" s="53">
        <f t="shared" si="1"/>
        <v>7178.4436500000002</v>
      </c>
    </row>
    <row r="12" spans="1:9" ht="102">
      <c r="A12" s="12" t="s">
        <v>23</v>
      </c>
      <c r="B12" s="9" t="s">
        <v>86</v>
      </c>
      <c r="C12" s="6">
        <v>0.84960000000000002</v>
      </c>
      <c r="D12" s="6">
        <v>0.28037000000000001</v>
      </c>
      <c r="E12" s="10">
        <f t="shared" si="0"/>
        <v>1.1299700000000001</v>
      </c>
      <c r="F12" s="10" t="s">
        <v>11</v>
      </c>
      <c r="G12" s="10">
        <v>6219.21</v>
      </c>
      <c r="H12" s="53">
        <f t="shared" si="1"/>
        <v>7027.5207237000013</v>
      </c>
    </row>
    <row r="13" spans="1:9" ht="89.25">
      <c r="A13" s="12" t="s">
        <v>24</v>
      </c>
      <c r="B13" s="9" t="s">
        <v>25</v>
      </c>
      <c r="C13" s="6">
        <v>0.09</v>
      </c>
      <c r="D13" s="6">
        <v>2.9700000000000001E-2</v>
      </c>
      <c r="E13" s="10">
        <f t="shared" si="0"/>
        <v>0.1197</v>
      </c>
      <c r="F13" s="10" t="s">
        <v>26</v>
      </c>
      <c r="G13" s="10">
        <v>53433.91</v>
      </c>
      <c r="H13" s="53">
        <f t="shared" si="1"/>
        <v>6396.0390270000007</v>
      </c>
    </row>
    <row r="14" spans="1:9" ht="18.75">
      <c r="A14" s="8">
        <v>10</v>
      </c>
      <c r="B14" s="13" t="s">
        <v>27</v>
      </c>
      <c r="C14" s="6"/>
      <c r="D14" s="6"/>
      <c r="E14" s="10"/>
      <c r="F14" s="10"/>
      <c r="G14" s="10"/>
      <c r="H14" s="53"/>
    </row>
    <row r="15" spans="1:9" ht="15.75">
      <c r="A15" s="8" t="s">
        <v>28</v>
      </c>
      <c r="B15" s="9" t="s">
        <v>87</v>
      </c>
      <c r="C15" s="6">
        <v>0.42470000000000002</v>
      </c>
      <c r="D15" s="6">
        <v>1.06</v>
      </c>
      <c r="E15" s="10">
        <f t="shared" si="0"/>
        <v>1.4847000000000001</v>
      </c>
      <c r="F15" s="10" t="s">
        <v>11</v>
      </c>
      <c r="G15" s="10">
        <v>377.8</v>
      </c>
      <c r="H15" s="53">
        <f t="shared" si="1"/>
        <v>560.91966000000002</v>
      </c>
    </row>
    <row r="16" spans="1:9" ht="15.75">
      <c r="A16" s="8" t="s">
        <v>30</v>
      </c>
      <c r="B16" s="9" t="s">
        <v>31</v>
      </c>
      <c r="C16" s="6">
        <v>1.7726</v>
      </c>
      <c r="D16" s="6">
        <v>2.92</v>
      </c>
      <c r="E16" s="10">
        <f t="shared" si="0"/>
        <v>4.6925999999999997</v>
      </c>
      <c r="F16" s="10" t="s">
        <v>11</v>
      </c>
      <c r="G16" s="10">
        <v>788.13</v>
      </c>
      <c r="H16" s="53">
        <f t="shared" si="1"/>
        <v>3698.3788379999996</v>
      </c>
    </row>
    <row r="17" spans="1:8" ht="15.75">
      <c r="A17" s="8" t="s">
        <v>32</v>
      </c>
      <c r="B17" s="9" t="s">
        <v>88</v>
      </c>
      <c r="C17" s="6">
        <v>2.4900000000000002</v>
      </c>
      <c r="D17" s="6">
        <v>5.3064999999999998</v>
      </c>
      <c r="E17" s="10">
        <f t="shared" si="0"/>
        <v>7.7965</v>
      </c>
      <c r="F17" s="10" t="s">
        <v>11</v>
      </c>
      <c r="G17" s="10">
        <v>756.83</v>
      </c>
      <c r="H17" s="53">
        <f t="shared" si="1"/>
        <v>5900.6250950000003</v>
      </c>
    </row>
    <row r="18" spans="1:8" ht="15.75">
      <c r="A18" s="8" t="s">
        <v>33</v>
      </c>
      <c r="B18" s="9" t="s">
        <v>34</v>
      </c>
      <c r="C18" s="6">
        <v>1.8469</v>
      </c>
      <c r="D18" s="6">
        <v>1.6045</v>
      </c>
      <c r="E18" s="10">
        <f t="shared" si="0"/>
        <v>3.4514</v>
      </c>
      <c r="F18" s="10" t="s">
        <v>11</v>
      </c>
      <c r="G18" s="10">
        <v>482.26</v>
      </c>
      <c r="H18" s="53">
        <f t="shared" si="1"/>
        <v>1664.472164</v>
      </c>
    </row>
    <row r="19" spans="1:8" ht="15.75">
      <c r="A19" s="8" t="s">
        <v>35</v>
      </c>
      <c r="B19" s="9" t="s">
        <v>36</v>
      </c>
      <c r="C19" s="6">
        <v>5.0999999999999996</v>
      </c>
      <c r="D19" s="6">
        <v>12.74</v>
      </c>
      <c r="E19" s="10">
        <f t="shared" si="0"/>
        <v>17.84</v>
      </c>
      <c r="F19" s="10" t="s">
        <v>11</v>
      </c>
      <c r="G19" s="10">
        <v>167.71</v>
      </c>
      <c r="H19" s="53">
        <f t="shared" si="1"/>
        <v>2991.9464000000003</v>
      </c>
    </row>
    <row r="20" spans="1:8">
      <c r="A20" s="14"/>
      <c r="B20" s="82"/>
      <c r="C20" s="82"/>
      <c r="D20" s="82"/>
      <c r="E20" s="82"/>
      <c r="F20" s="82"/>
      <c r="G20" s="82"/>
      <c r="H20" s="15">
        <f>SUM(H5:H19)</f>
        <v>72824.914544700005</v>
      </c>
    </row>
    <row r="21" spans="1:8">
      <c r="A21" s="16"/>
      <c r="B21" s="17"/>
      <c r="C21" s="17"/>
      <c r="D21" s="17"/>
      <c r="E21" s="17"/>
      <c r="F21" s="17"/>
      <c r="G21" s="17"/>
      <c r="H21" s="18"/>
    </row>
    <row r="22" spans="1:8" ht="9.75" customHeight="1">
      <c r="A22" s="16"/>
      <c r="B22" s="17"/>
      <c r="C22" s="17"/>
      <c r="D22" s="17"/>
      <c r="E22" s="17"/>
      <c r="F22" s="17"/>
      <c r="G22" s="17"/>
      <c r="H22" s="18"/>
    </row>
    <row r="23" spans="1:8" ht="60" customHeight="1">
      <c r="B23" s="73" t="s">
        <v>89</v>
      </c>
      <c r="C23" s="73"/>
      <c r="D23" s="73"/>
      <c r="E23" s="73"/>
      <c r="F23" s="73"/>
      <c r="G23" s="73"/>
      <c r="H23" s="73"/>
    </row>
  </sheetData>
  <mergeCells count="5">
    <mergeCell ref="A1:H1"/>
    <mergeCell ref="A2:H2"/>
    <mergeCell ref="A3:H3"/>
    <mergeCell ref="B20:G20"/>
    <mergeCell ref="B23:H23"/>
  </mergeCells>
  <pageMargins left="0.32"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K24"/>
  <sheetViews>
    <sheetView workbookViewId="0">
      <selection activeCell="I21" sqref="I21"/>
    </sheetView>
  </sheetViews>
  <sheetFormatPr defaultRowHeight="15"/>
  <cols>
    <col min="1" max="1" width="7.7109375" customWidth="1"/>
    <col min="2" max="2" width="45.140625" customWidth="1"/>
    <col min="3" max="3" width="10" hidden="1" customWidth="1"/>
    <col min="4" max="4" width="12.42578125" hidden="1" customWidth="1"/>
    <col min="5" max="5" width="10.5703125" hidden="1" customWidth="1"/>
    <col min="6" max="6" width="10.28515625" customWidth="1"/>
    <col min="7" max="8" width="11.5703125" customWidth="1"/>
    <col min="9" max="9" width="12.140625" customWidth="1"/>
  </cols>
  <sheetData>
    <row r="1" spans="1:11" ht="18.75">
      <c r="A1" s="79" t="s">
        <v>0</v>
      </c>
      <c r="B1" s="74"/>
      <c r="C1" s="74"/>
      <c r="D1" s="74"/>
      <c r="E1" s="74"/>
      <c r="F1" s="74"/>
      <c r="G1" s="74"/>
      <c r="H1" s="74"/>
      <c r="I1" s="74"/>
      <c r="J1" s="1"/>
      <c r="K1" s="1"/>
    </row>
    <row r="2" spans="1:11" ht="18.75">
      <c r="A2" s="80" t="s">
        <v>1</v>
      </c>
      <c r="B2" s="81"/>
      <c r="C2" s="81"/>
      <c r="D2" s="81"/>
      <c r="E2" s="81"/>
      <c r="F2" s="81"/>
      <c r="G2" s="81"/>
      <c r="H2" s="81"/>
      <c r="I2" s="81"/>
      <c r="J2" s="1"/>
      <c r="K2" s="1"/>
    </row>
    <row r="3" spans="1:11" ht="20.25" customHeight="1">
      <c r="A3" s="75" t="s">
        <v>90</v>
      </c>
      <c r="B3" s="75"/>
      <c r="C3" s="75"/>
      <c r="D3" s="75"/>
      <c r="E3" s="75"/>
      <c r="F3" s="75"/>
      <c r="G3" s="75"/>
      <c r="H3" s="75"/>
      <c r="I3" s="75"/>
      <c r="J3" s="2"/>
      <c r="K3" s="2"/>
    </row>
    <row r="4" spans="1:11">
      <c r="A4" s="3" t="s">
        <v>2</v>
      </c>
      <c r="B4" s="3" t="s">
        <v>3</v>
      </c>
      <c r="C4" s="3">
        <v>1</v>
      </c>
      <c r="D4" s="3">
        <v>2</v>
      </c>
      <c r="E4" s="3">
        <v>3</v>
      </c>
      <c r="F4" s="3" t="s">
        <v>4</v>
      </c>
      <c r="G4" s="3" t="s">
        <v>5</v>
      </c>
      <c r="H4" s="3" t="s">
        <v>6</v>
      </c>
      <c r="I4" s="3" t="s">
        <v>7</v>
      </c>
    </row>
    <row r="5" spans="1:11" ht="25.5">
      <c r="A5" s="4">
        <v>1</v>
      </c>
      <c r="B5" s="5" t="s">
        <v>61</v>
      </c>
      <c r="C5" s="7">
        <v>2</v>
      </c>
      <c r="D5" s="7">
        <v>2</v>
      </c>
      <c r="E5" s="7">
        <v>1</v>
      </c>
      <c r="F5" s="6">
        <v>5</v>
      </c>
      <c r="G5" s="7" t="s">
        <v>8</v>
      </c>
      <c r="H5" s="7">
        <v>243.77</v>
      </c>
      <c r="I5" s="6">
        <f>H5*F5</f>
        <v>1218.8500000000001</v>
      </c>
    </row>
    <row r="6" spans="1:11" ht="38.25">
      <c r="A6" s="4" t="s">
        <v>91</v>
      </c>
      <c r="B6" s="5" t="s">
        <v>92</v>
      </c>
      <c r="C6" s="7"/>
      <c r="D6" s="7"/>
      <c r="E6" s="7"/>
      <c r="F6" s="6">
        <v>2.54</v>
      </c>
      <c r="G6" s="7" t="s">
        <v>84</v>
      </c>
      <c r="H6" s="7">
        <v>642.78</v>
      </c>
      <c r="I6" s="6">
        <f t="shared" ref="I6:I20" si="0">H6*F6</f>
        <v>1632.6612</v>
      </c>
    </row>
    <row r="7" spans="1:11" ht="114.75">
      <c r="A7" s="8" t="s">
        <v>9</v>
      </c>
      <c r="B7" s="9" t="s">
        <v>10</v>
      </c>
      <c r="C7" s="10">
        <v>2.21</v>
      </c>
      <c r="D7" s="10">
        <v>3.11</v>
      </c>
      <c r="E7" s="10">
        <v>2.04</v>
      </c>
      <c r="F7" s="6">
        <v>10.7</v>
      </c>
      <c r="G7" s="10" t="s">
        <v>11</v>
      </c>
      <c r="H7" s="10">
        <v>112.53</v>
      </c>
      <c r="I7" s="6">
        <f t="shared" si="0"/>
        <v>1204.0709999999999</v>
      </c>
    </row>
    <row r="8" spans="1:11" ht="89.25">
      <c r="A8" s="8" t="s">
        <v>12</v>
      </c>
      <c r="B8" s="11" t="s">
        <v>13</v>
      </c>
      <c r="C8" s="10">
        <v>0.43</v>
      </c>
      <c r="D8" s="10">
        <v>0.5</v>
      </c>
      <c r="E8" s="10">
        <v>0.19</v>
      </c>
      <c r="F8" s="6">
        <v>0.76400000000000001</v>
      </c>
      <c r="G8" s="10" t="s">
        <v>11</v>
      </c>
      <c r="H8" s="10">
        <v>228.47</v>
      </c>
      <c r="I8" s="6">
        <f t="shared" si="0"/>
        <v>174.55108000000001</v>
      </c>
    </row>
    <row r="9" spans="1:11" ht="63.75">
      <c r="A9" s="8" t="s">
        <v>14</v>
      </c>
      <c r="B9" s="9" t="s">
        <v>15</v>
      </c>
      <c r="C9" s="10"/>
      <c r="D9" s="10"/>
      <c r="E9" s="10"/>
      <c r="F9" s="6">
        <v>1.27</v>
      </c>
      <c r="G9" s="10" t="s">
        <v>22</v>
      </c>
      <c r="H9" s="10">
        <v>1191.77</v>
      </c>
      <c r="I9" s="6">
        <f t="shared" si="0"/>
        <v>1513.5479</v>
      </c>
    </row>
    <row r="10" spans="1:11" ht="38.25">
      <c r="A10" s="8" t="s">
        <v>93</v>
      </c>
      <c r="B10" s="9" t="s">
        <v>94</v>
      </c>
      <c r="C10" s="10">
        <f>0.85+0.17</f>
        <v>1.02</v>
      </c>
      <c r="D10" s="10">
        <f>0.99+0.2</f>
        <v>1.19</v>
      </c>
      <c r="E10" s="10">
        <v>0.47</v>
      </c>
      <c r="F10" s="6">
        <v>1.1299999999999999</v>
      </c>
      <c r="G10" s="10" t="s">
        <v>11</v>
      </c>
      <c r="H10" s="10">
        <v>6543.32</v>
      </c>
      <c r="I10" s="6">
        <f t="shared" si="0"/>
        <v>7393.9515999999994</v>
      </c>
    </row>
    <row r="11" spans="1:11" ht="102">
      <c r="A11" s="8" t="s">
        <v>95</v>
      </c>
      <c r="B11" s="9" t="s">
        <v>17</v>
      </c>
      <c r="C11" s="10">
        <f>0.85+0.17</f>
        <v>1.02</v>
      </c>
      <c r="D11" s="10">
        <f>0.99+0.2</f>
        <v>1.19</v>
      </c>
      <c r="E11" s="10">
        <v>0.47</v>
      </c>
      <c r="F11" s="6">
        <v>1.4</v>
      </c>
      <c r="G11" s="10" t="s">
        <v>11</v>
      </c>
      <c r="H11" s="10">
        <v>5913.66</v>
      </c>
      <c r="I11" s="6">
        <f t="shared" si="0"/>
        <v>8279.1239999999998</v>
      </c>
    </row>
    <row r="12" spans="1:11" ht="89.25">
      <c r="A12" s="8" t="s">
        <v>96</v>
      </c>
      <c r="B12" s="9" t="s">
        <v>19</v>
      </c>
      <c r="C12" s="10"/>
      <c r="D12" s="10"/>
      <c r="E12" s="10"/>
      <c r="F12" s="6">
        <v>4.59</v>
      </c>
      <c r="G12" s="10" t="s">
        <v>11</v>
      </c>
      <c r="H12" s="10">
        <v>2788.17</v>
      </c>
      <c r="I12" s="6">
        <f t="shared" si="0"/>
        <v>12797.7003</v>
      </c>
    </row>
    <row r="13" spans="1:11" ht="63.75">
      <c r="A13" s="12" t="s">
        <v>97</v>
      </c>
      <c r="B13" s="9" t="s">
        <v>21</v>
      </c>
      <c r="C13" s="10"/>
      <c r="D13" s="10"/>
      <c r="E13" s="10"/>
      <c r="F13" s="6">
        <v>18.399999999999999</v>
      </c>
      <c r="G13" s="10" t="s">
        <v>22</v>
      </c>
      <c r="H13" s="10">
        <v>259.29000000000002</v>
      </c>
      <c r="I13" s="6">
        <f t="shared" si="0"/>
        <v>4770.9359999999997</v>
      </c>
    </row>
    <row r="14" spans="1:11" ht="89.25">
      <c r="A14" s="12" t="s">
        <v>24</v>
      </c>
      <c r="B14" s="9" t="s">
        <v>25</v>
      </c>
      <c r="C14" s="10"/>
      <c r="D14" s="10"/>
      <c r="E14" s="10"/>
      <c r="F14" s="6">
        <v>0.14000000000000001</v>
      </c>
      <c r="G14" s="10" t="s">
        <v>26</v>
      </c>
      <c r="H14" s="10">
        <v>53433.91</v>
      </c>
      <c r="I14" s="6">
        <f t="shared" si="0"/>
        <v>7480.7474000000011</v>
      </c>
    </row>
    <row r="15" spans="1:11" ht="18.75">
      <c r="A15" s="8">
        <v>10</v>
      </c>
      <c r="B15" s="13" t="s">
        <v>27</v>
      </c>
      <c r="C15" s="54"/>
      <c r="D15" s="54"/>
      <c r="E15" s="54"/>
      <c r="F15" s="6"/>
      <c r="G15" s="10"/>
      <c r="H15" s="10"/>
      <c r="I15" s="6"/>
    </row>
    <row r="16" spans="1:11" ht="15.75" customHeight="1">
      <c r="A16" s="8" t="s">
        <v>28</v>
      </c>
      <c r="B16" s="9" t="s">
        <v>29</v>
      </c>
      <c r="C16" s="10">
        <v>0.43</v>
      </c>
      <c r="D16" s="10">
        <v>0.5</v>
      </c>
      <c r="E16" s="10">
        <v>0.19</v>
      </c>
      <c r="F16" s="6">
        <v>0.76400000000000001</v>
      </c>
      <c r="G16" s="10" t="s">
        <v>11</v>
      </c>
      <c r="H16" s="10">
        <v>364.32</v>
      </c>
      <c r="I16" s="6">
        <f t="shared" si="0"/>
        <v>278.34048000000001</v>
      </c>
    </row>
    <row r="17" spans="1:9" ht="15.75" customHeight="1">
      <c r="A17" s="8" t="s">
        <v>30</v>
      </c>
      <c r="B17" s="9" t="s">
        <v>98</v>
      </c>
      <c r="C17" s="10">
        <v>2.73</v>
      </c>
      <c r="D17" s="10">
        <v>3.96</v>
      </c>
      <c r="E17" s="10">
        <v>1.19</v>
      </c>
      <c r="F17" s="6">
        <v>3.484</v>
      </c>
      <c r="G17" s="10" t="s">
        <v>11</v>
      </c>
      <c r="H17" s="10">
        <v>708.81</v>
      </c>
      <c r="I17" s="6">
        <f t="shared" si="0"/>
        <v>2469.4940399999996</v>
      </c>
    </row>
    <row r="18" spans="1:9" ht="15.75">
      <c r="A18" s="8" t="s">
        <v>32</v>
      </c>
      <c r="B18" s="9" t="s">
        <v>34</v>
      </c>
      <c r="C18" s="10">
        <v>3.37</v>
      </c>
      <c r="D18" s="10">
        <v>3.93</v>
      </c>
      <c r="E18" s="10">
        <v>1.63</v>
      </c>
      <c r="F18" s="6">
        <v>2.23</v>
      </c>
      <c r="G18" s="10" t="s">
        <v>11</v>
      </c>
      <c r="H18" s="10">
        <v>482.26</v>
      </c>
      <c r="I18" s="6">
        <f t="shared" si="0"/>
        <v>1075.4397999999999</v>
      </c>
    </row>
    <row r="19" spans="1:9" ht="15.75">
      <c r="A19" s="8" t="s">
        <v>33</v>
      </c>
      <c r="B19" s="55" t="s">
        <v>99</v>
      </c>
      <c r="F19" s="56">
        <v>5.86</v>
      </c>
      <c r="G19" s="10" t="s">
        <v>11</v>
      </c>
      <c r="H19" s="57">
        <v>756.83</v>
      </c>
      <c r="I19" s="6">
        <f t="shared" si="0"/>
        <v>4435.0238000000008</v>
      </c>
    </row>
    <row r="20" spans="1:9" ht="15.75">
      <c r="A20" s="8" t="s">
        <v>35</v>
      </c>
      <c r="B20" s="9" t="s">
        <v>36</v>
      </c>
      <c r="C20" s="10">
        <v>8.57</v>
      </c>
      <c r="D20" s="10">
        <v>3.11</v>
      </c>
      <c r="E20" s="10">
        <v>2.04</v>
      </c>
      <c r="F20" s="6">
        <v>13.24</v>
      </c>
      <c r="G20" s="10" t="s">
        <v>11</v>
      </c>
      <c r="H20" s="10">
        <v>167.7</v>
      </c>
      <c r="I20" s="6">
        <f t="shared" si="0"/>
        <v>2220.348</v>
      </c>
    </row>
    <row r="21" spans="1:9">
      <c r="A21" s="58"/>
      <c r="B21" s="83" t="s">
        <v>81</v>
      </c>
      <c r="C21" s="83"/>
      <c r="D21" s="83"/>
      <c r="E21" s="83"/>
      <c r="F21" s="83"/>
      <c r="G21" s="83"/>
      <c r="H21" s="83"/>
      <c r="I21" s="15">
        <f>SUM(I5:I20)</f>
        <v>56944.786599999999</v>
      </c>
    </row>
    <row r="24" spans="1:9" ht="50.25" customHeight="1">
      <c r="B24" s="73" t="s">
        <v>54</v>
      </c>
      <c r="C24" s="73"/>
      <c r="D24" s="73"/>
      <c r="E24" s="73"/>
      <c r="F24" s="73"/>
      <c r="G24" s="73"/>
      <c r="H24" s="73"/>
      <c r="I24" s="73"/>
    </row>
  </sheetData>
  <mergeCells count="5">
    <mergeCell ref="A1:I1"/>
    <mergeCell ref="A2:I2"/>
    <mergeCell ref="A3:I3"/>
    <mergeCell ref="B21:H21"/>
    <mergeCell ref="B24:I24"/>
  </mergeCells>
  <pageMargins left="0.24" right="0.24"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H19"/>
  <sheetViews>
    <sheetView topLeftCell="A13" workbookViewId="0">
      <selection activeCell="F16" sqref="F16"/>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74" t="s">
        <v>0</v>
      </c>
      <c r="B1" s="74"/>
      <c r="C1" s="74"/>
      <c r="D1" s="74"/>
      <c r="E1" s="74"/>
      <c r="F1" s="74"/>
      <c r="G1" s="1"/>
      <c r="H1" s="1"/>
    </row>
    <row r="2" spans="1:8" ht="18.75">
      <c r="A2" s="74" t="s">
        <v>1</v>
      </c>
      <c r="B2" s="74"/>
      <c r="C2" s="74"/>
      <c r="D2" s="74"/>
      <c r="E2" s="74"/>
      <c r="F2" s="74"/>
      <c r="G2" s="1"/>
      <c r="H2" s="1"/>
    </row>
    <row r="3" spans="1:8" ht="36.75" customHeight="1">
      <c r="A3" s="75" t="s">
        <v>100</v>
      </c>
      <c r="B3" s="75"/>
      <c r="C3" s="75"/>
      <c r="D3" s="75"/>
      <c r="E3" s="75"/>
      <c r="F3" s="75"/>
      <c r="G3" s="2"/>
      <c r="H3" s="2"/>
    </row>
    <row r="4" spans="1:8">
      <c r="A4" s="3" t="s">
        <v>2</v>
      </c>
      <c r="B4" s="3" t="s">
        <v>3</v>
      </c>
      <c r="C4" s="3" t="s">
        <v>4</v>
      </c>
      <c r="D4" s="3" t="s">
        <v>5</v>
      </c>
      <c r="E4" s="3" t="s">
        <v>6</v>
      </c>
      <c r="F4" s="3" t="s">
        <v>7</v>
      </c>
    </row>
    <row r="5" spans="1:8" ht="25.5">
      <c r="A5" s="4">
        <v>1</v>
      </c>
      <c r="B5" s="5" t="s">
        <v>61</v>
      </c>
      <c r="C5" s="6">
        <v>5</v>
      </c>
      <c r="D5" s="7" t="s">
        <v>8</v>
      </c>
      <c r="E5" s="7">
        <v>243.77</v>
      </c>
      <c r="F5" s="6">
        <f>C5*E5</f>
        <v>1218.8500000000001</v>
      </c>
    </row>
    <row r="6" spans="1:8" ht="114.75">
      <c r="A6" s="8" t="s">
        <v>9</v>
      </c>
      <c r="B6" s="9" t="s">
        <v>10</v>
      </c>
      <c r="C6" s="6">
        <v>11.96</v>
      </c>
      <c r="D6" s="10" t="s">
        <v>11</v>
      </c>
      <c r="E6" s="10">
        <v>112.53</v>
      </c>
      <c r="F6" s="6">
        <f t="shared" ref="F6:F15" si="0">C6*E6</f>
        <v>1345.8588000000002</v>
      </c>
    </row>
    <row r="7" spans="1:8" ht="73.5" customHeight="1">
      <c r="A7" s="12" t="s">
        <v>101</v>
      </c>
      <c r="B7" s="59" t="s">
        <v>13</v>
      </c>
      <c r="C7" s="60">
        <v>4.47</v>
      </c>
      <c r="D7" s="60" t="s">
        <v>65</v>
      </c>
      <c r="E7" s="60">
        <v>228.47</v>
      </c>
      <c r="F7" s="6">
        <f t="shared" si="0"/>
        <v>1021.2609</v>
      </c>
    </row>
    <row r="8" spans="1:8" ht="53.25" customHeight="1">
      <c r="A8" s="61" t="s">
        <v>66</v>
      </c>
      <c r="B8" s="59" t="s">
        <v>15</v>
      </c>
      <c r="C8" s="60">
        <v>7.5</v>
      </c>
      <c r="D8" s="60" t="s">
        <v>65</v>
      </c>
      <c r="E8" s="60">
        <v>1191.77</v>
      </c>
      <c r="F8" s="6">
        <f t="shared" si="0"/>
        <v>8938.2749999999996</v>
      </c>
    </row>
    <row r="9" spans="1:8" ht="86.25" customHeight="1">
      <c r="A9" s="62" t="s">
        <v>93</v>
      </c>
      <c r="B9" s="63" t="s">
        <v>70</v>
      </c>
      <c r="C9" s="64">
        <v>8.9</v>
      </c>
      <c r="D9" s="60" t="s">
        <v>65</v>
      </c>
      <c r="E9" s="60">
        <v>6543.32</v>
      </c>
      <c r="F9" s="6">
        <f t="shared" si="0"/>
        <v>58235.548000000003</v>
      </c>
    </row>
    <row r="10" spans="1:8" s="44" customFormat="1" ht="15" customHeight="1">
      <c r="A10" s="65">
        <v>6</v>
      </c>
      <c r="B10" s="66" t="s">
        <v>71</v>
      </c>
      <c r="C10" s="66"/>
      <c r="D10" s="66"/>
      <c r="E10" s="66"/>
      <c r="F10" s="6">
        <f t="shared" si="0"/>
        <v>0</v>
      </c>
    </row>
    <row r="11" spans="1:8" s="44" customFormat="1" ht="15" customHeight="1">
      <c r="A11" s="8" t="s">
        <v>28</v>
      </c>
      <c r="B11" s="9" t="s">
        <v>31</v>
      </c>
      <c r="C11" s="6">
        <v>3.84</v>
      </c>
      <c r="D11" s="10" t="s">
        <v>11</v>
      </c>
      <c r="E11" s="6">
        <v>788.13</v>
      </c>
      <c r="F11" s="6">
        <f t="shared" si="0"/>
        <v>3026.4191999999998</v>
      </c>
    </row>
    <row r="12" spans="1:8" ht="15.75" customHeight="1">
      <c r="A12" s="8" t="s">
        <v>33</v>
      </c>
      <c r="B12" s="9" t="s">
        <v>102</v>
      </c>
      <c r="C12" s="6">
        <v>4.47</v>
      </c>
      <c r="D12" s="10" t="s">
        <v>11</v>
      </c>
      <c r="E12" s="10">
        <v>364.32</v>
      </c>
      <c r="F12" s="6">
        <f t="shared" si="0"/>
        <v>1628.5103999999999</v>
      </c>
    </row>
    <row r="13" spans="1:8" ht="15.75">
      <c r="A13" s="8" t="s">
        <v>32</v>
      </c>
      <c r="B13" s="9" t="s">
        <v>103</v>
      </c>
      <c r="C13" s="6">
        <v>7.5</v>
      </c>
      <c r="D13" s="10" t="s">
        <v>11</v>
      </c>
      <c r="E13" s="10">
        <v>756.83</v>
      </c>
      <c r="F13" s="6">
        <f t="shared" si="0"/>
        <v>5676.2250000000004</v>
      </c>
    </row>
    <row r="14" spans="1:8" ht="15.75">
      <c r="A14" s="8" t="s">
        <v>35</v>
      </c>
      <c r="B14" s="9" t="s">
        <v>34</v>
      </c>
      <c r="C14" s="6">
        <v>7.68</v>
      </c>
      <c r="D14" s="10" t="s">
        <v>11</v>
      </c>
      <c r="E14" s="10">
        <v>482.26</v>
      </c>
      <c r="F14" s="6">
        <f t="shared" si="0"/>
        <v>3703.7567999999997</v>
      </c>
    </row>
    <row r="15" spans="1:8" ht="15.75">
      <c r="A15" s="8" t="s">
        <v>52</v>
      </c>
      <c r="B15" s="9" t="s">
        <v>80</v>
      </c>
      <c r="C15" s="6">
        <v>11.96</v>
      </c>
      <c r="D15" s="10" t="s">
        <v>11</v>
      </c>
      <c r="E15" s="10">
        <v>167.71</v>
      </c>
      <c r="F15" s="6">
        <f t="shared" si="0"/>
        <v>2005.8116000000002</v>
      </c>
    </row>
    <row r="16" spans="1:8">
      <c r="A16" s="58"/>
      <c r="B16" s="83" t="s">
        <v>81</v>
      </c>
      <c r="C16" s="83"/>
      <c r="D16" s="83"/>
      <c r="E16" s="83"/>
      <c r="F16" s="15">
        <f>SUM(F5:F15)</f>
        <v>86800.515700000018</v>
      </c>
    </row>
    <row r="19" spans="2:6" ht="50.25" customHeight="1">
      <c r="B19" s="73" t="s">
        <v>54</v>
      </c>
      <c r="C19" s="73"/>
      <c r="D19" s="73"/>
      <c r="E19" s="73"/>
      <c r="F19" s="73"/>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M23"/>
  <sheetViews>
    <sheetView tabSelected="1" workbookViewId="0">
      <selection activeCell="I5" sqref="I5"/>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79" t="s">
        <v>0</v>
      </c>
      <c r="B1" s="74"/>
      <c r="C1" s="74"/>
      <c r="D1" s="74"/>
      <c r="E1" s="74"/>
      <c r="F1" s="74"/>
      <c r="G1" s="74"/>
      <c r="H1" s="74"/>
      <c r="I1" s="74"/>
      <c r="J1" s="74"/>
      <c r="K1" s="74"/>
      <c r="L1" s="1"/>
      <c r="M1" s="1"/>
    </row>
    <row r="2" spans="1:13" ht="18.75">
      <c r="A2" s="80" t="s">
        <v>1</v>
      </c>
      <c r="B2" s="81"/>
      <c r="C2" s="81"/>
      <c r="D2" s="81"/>
      <c r="E2" s="81"/>
      <c r="F2" s="81"/>
      <c r="G2" s="81"/>
      <c r="H2" s="81"/>
      <c r="I2" s="81"/>
      <c r="J2" s="81"/>
      <c r="K2" s="81"/>
      <c r="L2" s="1"/>
      <c r="M2" s="1"/>
    </row>
    <row r="3" spans="1:13" ht="27.75" customHeight="1">
      <c r="A3" s="75" t="s">
        <v>104</v>
      </c>
      <c r="B3" s="75"/>
      <c r="C3" s="75"/>
      <c r="D3" s="75"/>
      <c r="E3" s="75"/>
      <c r="F3" s="75"/>
      <c r="G3" s="75"/>
      <c r="H3" s="75"/>
      <c r="I3" s="75"/>
      <c r="J3" s="75"/>
      <c r="K3" s="75"/>
      <c r="L3" s="2"/>
      <c r="M3" s="2"/>
    </row>
    <row r="4" spans="1:13">
      <c r="A4" s="3" t="s">
        <v>2</v>
      </c>
      <c r="B4" s="3" t="s">
        <v>3</v>
      </c>
      <c r="C4" s="3">
        <v>1</v>
      </c>
      <c r="D4" s="3">
        <v>2</v>
      </c>
      <c r="E4" s="3">
        <v>3</v>
      </c>
      <c r="F4" s="3">
        <v>1</v>
      </c>
      <c r="G4" s="3">
        <v>2</v>
      </c>
      <c r="H4" s="3" t="s">
        <v>4</v>
      </c>
      <c r="I4" s="3" t="s">
        <v>5</v>
      </c>
      <c r="J4" s="3" t="s">
        <v>6</v>
      </c>
      <c r="K4" s="3" t="s">
        <v>7</v>
      </c>
    </row>
    <row r="5" spans="1:13" ht="114.75">
      <c r="A5" s="8" t="s">
        <v>105</v>
      </c>
      <c r="B5" s="9" t="s">
        <v>10</v>
      </c>
      <c r="C5" s="10">
        <v>2.21</v>
      </c>
      <c r="D5" s="10">
        <v>3.11</v>
      </c>
      <c r="E5" s="10">
        <v>2.04</v>
      </c>
      <c r="F5" s="10">
        <v>37.39</v>
      </c>
      <c r="G5" s="10">
        <v>61.06</v>
      </c>
      <c r="H5" s="6">
        <v>23.79</v>
      </c>
      <c r="I5" s="10" t="s">
        <v>11</v>
      </c>
      <c r="J5" s="10">
        <v>112.53</v>
      </c>
      <c r="K5" s="6">
        <f t="shared" ref="K5:K14" si="0">J5*H5</f>
        <v>2677.0886999999998</v>
      </c>
    </row>
    <row r="6" spans="1:13" ht="89.25">
      <c r="A6" s="8" t="s">
        <v>56</v>
      </c>
      <c r="B6" s="11" t="s">
        <v>13</v>
      </c>
      <c r="C6" s="10">
        <v>0.43</v>
      </c>
      <c r="D6" s="10">
        <v>0.5</v>
      </c>
      <c r="E6" s="10">
        <v>0.19</v>
      </c>
      <c r="F6" s="10">
        <v>18.7</v>
      </c>
      <c r="G6" s="10">
        <v>4.96</v>
      </c>
      <c r="H6" s="6">
        <v>5.95</v>
      </c>
      <c r="I6" s="10" t="s">
        <v>11</v>
      </c>
      <c r="J6" s="10">
        <v>228.47</v>
      </c>
      <c r="K6" s="6">
        <f t="shared" si="0"/>
        <v>1359.3965000000001</v>
      </c>
    </row>
    <row r="7" spans="1:13" ht="63.75">
      <c r="A7" s="8" t="s">
        <v>57</v>
      </c>
      <c r="B7" s="9" t="s">
        <v>15</v>
      </c>
      <c r="C7" s="10"/>
      <c r="D7" s="10"/>
      <c r="E7" s="10"/>
      <c r="F7" s="10">
        <v>31.41</v>
      </c>
      <c r="G7" s="10">
        <v>8.33</v>
      </c>
      <c r="H7" s="6">
        <v>9.99</v>
      </c>
      <c r="I7" s="10" t="s">
        <v>22</v>
      </c>
      <c r="J7" s="10">
        <v>1191.77</v>
      </c>
      <c r="K7" s="6">
        <f t="shared" si="0"/>
        <v>11905.782300000001</v>
      </c>
    </row>
    <row r="8" spans="1:13" ht="102">
      <c r="A8" s="8" t="s">
        <v>106</v>
      </c>
      <c r="B8" s="9" t="s">
        <v>70</v>
      </c>
      <c r="C8" s="10">
        <f>0.85+0.17</f>
        <v>1.02</v>
      </c>
      <c r="D8" s="10">
        <f>0.99+0.2</f>
        <v>1.19</v>
      </c>
      <c r="E8" s="10">
        <v>0.47</v>
      </c>
      <c r="F8" s="10"/>
      <c r="G8" s="10">
        <v>6.6</v>
      </c>
      <c r="H8" s="6">
        <v>11.89</v>
      </c>
      <c r="I8" s="10" t="s">
        <v>11</v>
      </c>
      <c r="J8" s="10">
        <v>6543.32</v>
      </c>
      <c r="K8" s="6">
        <f t="shared" si="0"/>
        <v>77800.074800000002</v>
      </c>
    </row>
    <row r="9" spans="1:13" ht="18.75">
      <c r="A9" s="8">
        <v>5</v>
      </c>
      <c r="B9" s="13" t="s">
        <v>27</v>
      </c>
      <c r="C9" s="54"/>
      <c r="D9" s="54"/>
      <c r="E9" s="54"/>
      <c r="F9" s="54"/>
      <c r="G9" s="54"/>
      <c r="H9" s="6"/>
      <c r="I9" s="10"/>
      <c r="J9" s="10"/>
      <c r="K9" s="6"/>
    </row>
    <row r="10" spans="1:13" ht="15.75" customHeight="1">
      <c r="A10" s="8" t="s">
        <v>28</v>
      </c>
      <c r="B10" s="9" t="s">
        <v>107</v>
      </c>
      <c r="C10" s="10">
        <v>0.43</v>
      </c>
      <c r="D10" s="10">
        <v>0.5</v>
      </c>
      <c r="E10" s="10">
        <v>0.19</v>
      </c>
      <c r="F10" s="10">
        <v>18.7</v>
      </c>
      <c r="G10" s="10">
        <v>4.96</v>
      </c>
      <c r="H10" s="6">
        <v>5.95</v>
      </c>
      <c r="I10" s="10" t="s">
        <v>11</v>
      </c>
      <c r="J10" s="10">
        <v>431.75</v>
      </c>
      <c r="K10" s="6">
        <f t="shared" si="0"/>
        <v>2568.9124999999999</v>
      </c>
    </row>
    <row r="11" spans="1:13" ht="15.75" customHeight="1">
      <c r="A11" s="8" t="s">
        <v>30</v>
      </c>
      <c r="B11" s="9" t="s">
        <v>98</v>
      </c>
      <c r="C11" s="10">
        <v>2.73</v>
      </c>
      <c r="D11" s="10">
        <v>3.96</v>
      </c>
      <c r="E11" s="10">
        <v>1.19</v>
      </c>
      <c r="F11" s="10">
        <v>16.05</v>
      </c>
      <c r="G11" s="10">
        <v>16.84</v>
      </c>
      <c r="H11" s="6">
        <v>5.1100000000000003</v>
      </c>
      <c r="I11" s="10" t="s">
        <v>11</v>
      </c>
      <c r="J11" s="10">
        <v>710.13</v>
      </c>
      <c r="K11" s="6">
        <f t="shared" si="0"/>
        <v>3628.7643000000003</v>
      </c>
    </row>
    <row r="12" spans="1:13" ht="15.75">
      <c r="A12" s="8" t="s">
        <v>32</v>
      </c>
      <c r="B12" s="9" t="s">
        <v>108</v>
      </c>
      <c r="C12" s="10">
        <v>3.37</v>
      </c>
      <c r="D12" s="10">
        <v>3.93</v>
      </c>
      <c r="E12" s="10">
        <v>1.63</v>
      </c>
      <c r="F12" s="10">
        <v>32.1</v>
      </c>
      <c r="G12" s="10">
        <v>15.76</v>
      </c>
      <c r="H12" s="6">
        <v>10.23</v>
      </c>
      <c r="I12" s="10" t="s">
        <v>11</v>
      </c>
      <c r="J12" s="10">
        <v>391.29</v>
      </c>
      <c r="K12" s="6">
        <f t="shared" si="0"/>
        <v>4002.8967000000002</v>
      </c>
    </row>
    <row r="13" spans="1:13" ht="15.75">
      <c r="A13" s="8" t="s">
        <v>33</v>
      </c>
      <c r="B13" s="67" t="s">
        <v>109</v>
      </c>
      <c r="C13" s="58"/>
      <c r="D13" s="58"/>
      <c r="E13" s="58"/>
      <c r="F13" s="68">
        <v>31.41</v>
      </c>
      <c r="G13" s="68">
        <v>25.3</v>
      </c>
      <c r="H13" s="6">
        <v>9.99</v>
      </c>
      <c r="I13" s="10" t="s">
        <v>11</v>
      </c>
      <c r="J13" s="68">
        <v>664.32</v>
      </c>
      <c r="K13" s="6">
        <f t="shared" si="0"/>
        <v>6636.5568000000003</v>
      </c>
    </row>
    <row r="14" spans="1:13" ht="15.75">
      <c r="A14" s="8" t="s">
        <v>35</v>
      </c>
      <c r="B14" s="9" t="s">
        <v>36</v>
      </c>
      <c r="C14" s="10">
        <v>8.57</v>
      </c>
      <c r="D14" s="10">
        <v>3.11</v>
      </c>
      <c r="E14" s="10">
        <v>2.04</v>
      </c>
      <c r="F14" s="10">
        <v>37.39</v>
      </c>
      <c r="G14" s="10">
        <v>61.06</v>
      </c>
      <c r="H14" s="6">
        <v>23.79</v>
      </c>
      <c r="I14" s="10" t="s">
        <v>11</v>
      </c>
      <c r="J14" s="10">
        <v>167.7</v>
      </c>
      <c r="K14" s="6">
        <f t="shared" si="0"/>
        <v>3989.5829999999996</v>
      </c>
    </row>
    <row r="15" spans="1:13">
      <c r="A15" s="58"/>
      <c r="B15" s="83" t="s">
        <v>81</v>
      </c>
      <c r="C15" s="83"/>
      <c r="D15" s="83"/>
      <c r="E15" s="83"/>
      <c r="F15" s="83"/>
      <c r="G15" s="83"/>
      <c r="H15" s="83"/>
      <c r="I15" s="83"/>
      <c r="J15" s="83"/>
      <c r="K15" s="15">
        <f>SUM(K5:K14)</f>
        <v>114569.05560000001</v>
      </c>
    </row>
    <row r="18" spans="2:11" ht="15" customHeight="1">
      <c r="B18" s="73" t="s">
        <v>37</v>
      </c>
      <c r="C18" s="73"/>
      <c r="D18" s="73"/>
      <c r="E18" s="73"/>
      <c r="F18" s="73"/>
      <c r="G18" s="73"/>
      <c r="H18" s="73"/>
      <c r="I18" s="73"/>
      <c r="J18" s="73"/>
      <c r="K18" s="73"/>
    </row>
    <row r="19" spans="2:11">
      <c r="B19" s="73"/>
      <c r="C19" s="73"/>
      <c r="D19" s="73"/>
      <c r="E19" s="73"/>
      <c r="F19" s="73"/>
      <c r="G19" s="73"/>
      <c r="H19" s="73"/>
      <c r="I19" s="73"/>
      <c r="J19" s="73"/>
      <c r="K19" s="73"/>
    </row>
    <row r="20" spans="2:11">
      <c r="B20" s="73"/>
      <c r="C20" s="73"/>
      <c r="D20" s="73"/>
      <c r="E20" s="73"/>
      <c r="F20" s="73"/>
      <c r="G20" s="73"/>
      <c r="H20" s="73"/>
      <c r="I20" s="73"/>
      <c r="J20" s="73"/>
      <c r="K20" s="73"/>
    </row>
    <row r="21" spans="2:11">
      <c r="B21" s="73"/>
      <c r="C21" s="73"/>
      <c r="D21" s="73"/>
      <c r="E21" s="73"/>
      <c r="F21" s="73"/>
      <c r="G21" s="73"/>
      <c r="H21" s="73"/>
      <c r="I21" s="73"/>
      <c r="J21" s="73"/>
      <c r="K21" s="73"/>
    </row>
    <row r="23" spans="2:11" ht="50.25" customHeight="1"/>
  </sheetData>
  <mergeCells count="5">
    <mergeCell ref="A1:K1"/>
    <mergeCell ref="A2:K2"/>
    <mergeCell ref="A3:K3"/>
    <mergeCell ref="B15:J15"/>
    <mergeCell ref="B18:K21"/>
  </mergeCells>
  <pageMargins left="0.18" right="0.2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Scheme No-01</vt:lpstr>
      <vt:lpstr>Scheme NO-02</vt:lpstr>
      <vt:lpstr>Scheme No-03</vt:lpstr>
      <vt:lpstr>Scheme NO-04</vt:lpstr>
      <vt:lpstr>Scheme No-05</vt:lpstr>
      <vt:lpstr>Scheme No-06</vt:lpstr>
      <vt:lpstr>Scheme No-07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cp:lastModifiedBy>
  <cp:lastPrinted>2018-01-29T06:50:00Z</cp:lastPrinted>
  <dcterms:created xsi:type="dcterms:W3CDTF">2018-01-29T06:38:26Z</dcterms:created>
  <dcterms:modified xsi:type="dcterms:W3CDTF">2018-05-05T09:32:13Z</dcterms:modified>
</cp:coreProperties>
</file>