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14" activeTab="23"/>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s>
  <calcPr calcId="124519"/>
</workbook>
</file>

<file path=xl/calcChain.xml><?xml version="1.0" encoding="utf-8"?>
<calcChain xmlns="http://schemas.openxmlformats.org/spreadsheetml/2006/main">
  <c r="H12" i="23"/>
  <c r="H11"/>
  <c r="H10"/>
  <c r="H9"/>
  <c r="H8"/>
  <c r="F8"/>
  <c r="H7"/>
  <c r="H6"/>
  <c r="H14" s="1"/>
  <c r="H5"/>
  <c r="H4"/>
  <c r="H14" i="2"/>
  <c r="H13"/>
  <c r="H12"/>
  <c r="H11"/>
  <c r="H10"/>
  <c r="H9"/>
  <c r="H8"/>
  <c r="H7"/>
  <c r="H6"/>
  <c r="H5"/>
  <c r="H4"/>
  <c r="H15" s="1"/>
  <c r="F19" i="10"/>
  <c r="F18"/>
  <c r="F17"/>
  <c r="F16"/>
  <c r="F15"/>
  <c r="F14"/>
  <c r="F13"/>
  <c r="F12"/>
  <c r="F11"/>
  <c r="F10"/>
  <c r="F9"/>
  <c r="F8"/>
  <c r="F7"/>
  <c r="F6"/>
  <c r="F5"/>
  <c r="F17" i="11"/>
  <c r="F16"/>
  <c r="F15"/>
  <c r="F14"/>
  <c r="F13"/>
  <c r="F12"/>
  <c r="F11"/>
  <c r="F10"/>
  <c r="F9"/>
  <c r="F8"/>
  <c r="F7"/>
  <c r="F6"/>
  <c r="F18" s="1"/>
  <c r="F5"/>
  <c r="F11" i="9"/>
  <c r="F10"/>
  <c r="F8"/>
  <c r="F7"/>
  <c r="F6"/>
  <c r="F5"/>
  <c r="F12" s="1"/>
  <c r="F10" i="1"/>
  <c r="F9"/>
  <c r="F7"/>
  <c r="F6"/>
  <c r="F5"/>
  <c r="F11" s="1"/>
  <c r="F20" i="10" l="1"/>
  <c r="F19" i="8"/>
  <c r="F18"/>
  <c r="F17"/>
  <c r="F16"/>
  <c r="F15"/>
  <c r="F13"/>
  <c r="F12"/>
  <c r="F11"/>
  <c r="F10"/>
  <c r="F9"/>
  <c r="F8"/>
  <c r="F7"/>
  <c r="F6"/>
  <c r="F5"/>
  <c r="F20" s="1"/>
  <c r="J16" i="7"/>
  <c r="J15"/>
  <c r="J14"/>
  <c r="J13"/>
  <c r="J12"/>
  <c r="J10"/>
  <c r="J9"/>
  <c r="J8"/>
  <c r="J7"/>
  <c r="J6"/>
  <c r="J5"/>
  <c r="J17" s="1"/>
  <c r="F19" i="6" l="1"/>
  <c r="F18"/>
  <c r="F17"/>
  <c r="F16"/>
  <c r="F15"/>
  <c r="F13"/>
  <c r="F12"/>
  <c r="F11"/>
  <c r="F10"/>
  <c r="F9"/>
  <c r="F8"/>
  <c r="F7"/>
  <c r="F6"/>
  <c r="F5"/>
  <c r="F20" s="1"/>
  <c r="F19" i="5"/>
  <c r="F18"/>
  <c r="F17"/>
  <c r="F16"/>
  <c r="F15"/>
  <c r="F13"/>
  <c r="F12"/>
  <c r="F11"/>
  <c r="F10"/>
  <c r="F9"/>
  <c r="F8"/>
  <c r="F7"/>
  <c r="F6"/>
  <c r="F5"/>
  <c r="F20" s="1"/>
  <c r="J16" i="3"/>
  <c r="F16"/>
  <c r="J15"/>
  <c r="F15"/>
  <c r="J14"/>
  <c r="F14"/>
  <c r="J13"/>
  <c r="F13"/>
  <c r="J12"/>
  <c r="F12"/>
  <c r="F17" s="1"/>
  <c r="J10"/>
  <c r="J9"/>
  <c r="J8"/>
  <c r="J7"/>
  <c r="J6"/>
  <c r="J5"/>
  <c r="J17" s="1"/>
  <c r="F19" i="4"/>
  <c r="F18"/>
  <c r="F17"/>
  <c r="F16"/>
  <c r="F15"/>
  <c r="F13"/>
  <c r="F12"/>
  <c r="F11"/>
  <c r="F10"/>
  <c r="F9"/>
  <c r="F8"/>
  <c r="F7"/>
  <c r="F6"/>
  <c r="F5"/>
  <c r="F20" s="1"/>
  <c r="F15" i="17" l="1"/>
  <c r="F14"/>
  <c r="F13"/>
  <c r="F12"/>
  <c r="F11"/>
  <c r="F9"/>
  <c r="F8"/>
  <c r="F7"/>
  <c r="F6"/>
  <c r="F5"/>
  <c r="F16" s="1"/>
  <c r="F15" i="18" l="1"/>
  <c r="F14"/>
  <c r="F13"/>
  <c r="F12"/>
  <c r="F11"/>
  <c r="F9"/>
  <c r="F8"/>
  <c r="F7"/>
  <c r="F6"/>
  <c r="F5"/>
  <c r="F16" s="1"/>
  <c r="F19" i="12" l="1"/>
  <c r="F18"/>
  <c r="F17"/>
  <c r="F16"/>
  <c r="F15"/>
  <c r="F13"/>
  <c r="F12"/>
  <c r="F11"/>
  <c r="F10"/>
  <c r="F9"/>
  <c r="F8"/>
  <c r="F7"/>
  <c r="F6"/>
  <c r="F5"/>
  <c r="F20" s="1"/>
  <c r="F19" i="13"/>
  <c r="F18"/>
  <c r="F17"/>
  <c r="F16"/>
  <c r="F15"/>
  <c r="F13"/>
  <c r="F12"/>
  <c r="F11"/>
  <c r="F10"/>
  <c r="F9"/>
  <c r="F8"/>
  <c r="F7"/>
  <c r="F6"/>
  <c r="F5"/>
  <c r="F20" s="1"/>
  <c r="F15" i="14"/>
  <c r="F14"/>
  <c r="F13"/>
  <c r="F12"/>
  <c r="F11"/>
  <c r="F9"/>
  <c r="F8"/>
  <c r="F7"/>
  <c r="F6"/>
  <c r="F5"/>
  <c r="F16" s="1"/>
  <c r="F15" i="15"/>
  <c r="F14"/>
  <c r="F13"/>
  <c r="F12"/>
  <c r="F11"/>
  <c r="F9"/>
  <c r="F8"/>
  <c r="F7"/>
  <c r="F6"/>
  <c r="F5"/>
  <c r="F16" s="1"/>
  <c r="F20" i="16"/>
  <c r="F19"/>
  <c r="F18"/>
  <c r="F17"/>
  <c r="F16"/>
  <c r="F14"/>
  <c r="F13"/>
  <c r="F12"/>
  <c r="F11"/>
  <c r="F10"/>
  <c r="F9"/>
  <c r="F8"/>
  <c r="F7"/>
  <c r="F6"/>
  <c r="F5"/>
  <c r="F21" s="1"/>
  <c r="F14" i="19" l="1"/>
  <c r="F13"/>
  <c r="F12"/>
  <c r="F11"/>
  <c r="F10"/>
  <c r="F8"/>
  <c r="F7"/>
  <c r="F6"/>
  <c r="F5"/>
  <c r="F15" s="1"/>
  <c r="F15" i="20"/>
  <c r="F14"/>
  <c r="F13"/>
  <c r="F12"/>
  <c r="F11"/>
  <c r="F9"/>
  <c r="F8"/>
  <c r="F7"/>
  <c r="F6"/>
  <c r="F5"/>
  <c r="F16" s="1"/>
  <c r="F20" i="21"/>
  <c r="F19"/>
  <c r="F18"/>
  <c r="F17"/>
  <c r="F16"/>
  <c r="F14"/>
  <c r="F13"/>
  <c r="F12"/>
  <c r="F11"/>
  <c r="F10"/>
  <c r="F9"/>
  <c r="F8"/>
  <c r="F7"/>
  <c r="F6"/>
  <c r="F5"/>
  <c r="F21" s="1"/>
  <c r="F16" i="22" l="1"/>
  <c r="F15"/>
  <c r="F14"/>
  <c r="F13"/>
  <c r="F12"/>
  <c r="F10"/>
  <c r="F9"/>
  <c r="F8"/>
  <c r="F7"/>
  <c r="F6"/>
  <c r="F5"/>
  <c r="F17" s="1"/>
  <c r="H16" i="24"/>
  <c r="H15"/>
  <c r="H14"/>
  <c r="H13"/>
  <c r="H12"/>
  <c r="H10"/>
  <c r="H9"/>
  <c r="H8"/>
  <c r="H7"/>
  <c r="H6"/>
  <c r="H5"/>
  <c r="H18" s="1"/>
</calcChain>
</file>

<file path=xl/sharedStrings.xml><?xml version="1.0" encoding="utf-8"?>
<sst xmlns="http://schemas.openxmlformats.org/spreadsheetml/2006/main" count="1099" uniqueCount="216">
  <si>
    <t>RANCHI MUNICIPAL CORPORATION, RANCHI</t>
  </si>
  <si>
    <t xml:space="preserve">BILL OF QUANTITY </t>
  </si>
  <si>
    <t>Name of Work :- Construction of road Under Ward No- 52 Chath Talab road near puri Enclave, Mahadev Enclave, Ram janam Appt. hesag road ranchi</t>
  </si>
  <si>
    <t>Sl. No.</t>
  </si>
  <si>
    <t>Items of work</t>
  </si>
  <si>
    <t>Qnty.</t>
  </si>
  <si>
    <t>Unit</t>
  </si>
  <si>
    <t>Rate</t>
  </si>
  <si>
    <t>Amount</t>
  </si>
  <si>
    <t xml:space="preserve">   1
5.1.1 +5.1.2   BCD</t>
  </si>
  <si>
    <t>Earth Work Excavation for structure as per technical specification clause 305.1 including setting out ,construction of shoring and brading in foundation trenches complete as per drawing and Technical specification.</t>
  </si>
  <si>
    <t>M3</t>
  </si>
  <si>
    <t>2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</si>
  <si>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</si>
  <si>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3
8.6.8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</si>
  <si>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</si>
  <si>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</si>
  <si>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</si>
  <si>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5.3.17.1</t>
  </si>
  <si>
    <t xml:space="preserve">Centring and shuttering including strutting ,propping etc and removal of form from Foundations,footings,base of column etc </t>
  </si>
  <si>
    <t>M2</t>
  </si>
  <si>
    <t>6
DSR
2019
16.91</t>
  </si>
  <si>
    <t>Providing and laying factory made chamfered edge cement concrete paver blocks in footpath,parks lawns drive ways or light traffic parking etc, required strength,thickness &amp; size and shape ,made by table vibratory method... do.......E/I.</t>
  </si>
  <si>
    <t>SQM</t>
  </si>
  <si>
    <t>Carriage of materials</t>
  </si>
  <si>
    <t>i</t>
  </si>
  <si>
    <t xml:space="preserve"> Sand with lead of 42 km</t>
  </si>
  <si>
    <t>ii</t>
  </si>
  <si>
    <t>Local Sand with lead of 18 km</t>
  </si>
  <si>
    <t>iii</t>
  </si>
  <si>
    <t>Stone Boulder with lead of 29 km</t>
  </si>
  <si>
    <t>iv</t>
  </si>
  <si>
    <t>Stone chips with lead of 15 km</t>
  </si>
  <si>
    <t>v</t>
  </si>
  <si>
    <t>Earth (lead 01 KM)</t>
  </si>
  <si>
    <t>vi</t>
  </si>
  <si>
    <t>Paver Block</t>
  </si>
  <si>
    <t>786/00</t>
  </si>
  <si>
    <t>TOTAL</t>
  </si>
  <si>
    <t>Name of Work :-  Construction of PCC Road In Dwarikapuri road no-07 from house of Bulki Choudhary to house of Ajit Medical Under Ward No-27</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</si>
  <si>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</si>
  <si>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</si>
  <si>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M³</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</si>
  <si>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</si>
  <si>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</si>
  <si>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</si>
  <si>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</si>
  <si>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5         5.3.17</t>
  </si>
  <si>
    <t>Centering and shuttering including strutting, propping etc. and removal of form for Foundation, footing, bases of columns, etc for mass concrete</t>
  </si>
  <si>
    <t>m2</t>
  </si>
  <si>
    <t>Providing labour for cleaning of site as per specification and direction E/I.</t>
  </si>
  <si>
    <t>Each</t>
  </si>
  <si>
    <t>CARRIAGE OF MATERIALS</t>
  </si>
  <si>
    <t>Name of Work :- Construction of Drain and Paver Block at Jagarnathpur and Mausibari Under Ward No-37.</t>
  </si>
  <si>
    <t xml:space="preserve">4
5.3.1.2
</t>
  </si>
  <si>
    <t>Providing and laying in position cement concrete of specified grade excluding the cost of centering and shuttering with nominal mix of 1:2:4 all work up to plinth level.</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</si>
  <si>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</si>
  <si>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</si>
  <si>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6
5.7.11
+
5.7.12
</t>
  </si>
  <si>
    <t>Providing 25 mm thick cement plaster (1:4) with clean Course sand of F.M 1.5 and 1.5mm cement punning including Screening curing with all leads and lifts of water, scoffing taxes as per royalty all complete as per specification and direction of E/I</t>
  </si>
  <si>
    <t>7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</si>
  <si>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</si>
  <si>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</si>
  <si>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</si>
  <si>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</si>
  <si>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9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</si>
  <si>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</si>
  <si>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10
16.91.2
(D.S.R)</t>
  </si>
  <si>
    <t>Supplying and laying 80mm thick cement concrete paver block of M30 Grade with approved colour, design and pattern.</t>
  </si>
  <si>
    <t xml:space="preserve"> Sand with lead of 47 km</t>
  </si>
  <si>
    <t>Local Sand with lead of 16 km</t>
  </si>
  <si>
    <t>Stone Boulder with lead of 34 km</t>
  </si>
  <si>
    <t>Stone chips with lead of 20 km</t>
  </si>
  <si>
    <t>Name of Work :-  Construction of PCC Road New Pundag Road no-9 house of Uma Shankar house of sankar kumar lakra Under Ward No-36</t>
  </si>
  <si>
    <t xml:space="preserve"> Sand with lead of 49 km</t>
  </si>
  <si>
    <t>Sand Dust lead 14 km</t>
  </si>
  <si>
    <t>Stone Boulder (lead 36 KM)</t>
  </si>
  <si>
    <t>Stone chips with lead of 22 km</t>
  </si>
  <si>
    <t>Name of Work :- Construction of PCC road at Koynar toli pundag sri sai hardwere shop to road no-02 hof of somnath prasad  under ward no.- 36 of R.M.C, Ranchi.</t>
  </si>
  <si>
    <t>Local Sand with lead of 14 km</t>
  </si>
  <si>
    <t>Stone Boulder with lead of 36 km</t>
  </si>
  <si>
    <t>Name of Work :-  Name of Work :-Construction of Three Nos. Culvert {(i)Madhukam Road No. 7(ii)Madhukam Road No. 8(iii)Shri Ram Nagar to Sai Vihar}and repairing of Drain (Near Gopal Mandir) Under Ward No.28at  Different Street.</t>
  </si>
  <si>
    <t>1     5.10.1</t>
  </si>
  <si>
    <t>Dismentalling of Pucca Brick or Lime Work……………..Do……………E/I.</t>
  </si>
  <si>
    <t>m3</t>
  </si>
  <si>
    <t>2     5.10.3</t>
  </si>
  <si>
    <t>Dismentalling of RCC Work……………..Do……………E/I.</t>
  </si>
  <si>
    <t>3.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</si>
  <si>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</si>
  <si>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4.  5.1.10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</si>
  <si>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</si>
  <si>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5.      8.6.8</t>
  </si>
  <si>
    <t>Supplying and laying (properly as per design and drawing) rip-rap with good  quality of boulders duly packed including the cost of materials, royalty all taxes etc. but excluding the cost of carriage all complete as per specification and direction of E/I.</t>
  </si>
  <si>
    <t>6. 5.3.2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</si>
  <si>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</si>
  <si>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7              5.2.34</t>
  </si>
  <si>
    <t>Providing rough dressed course stone masonry in cement mortar (1:4) in foundation and plinth with hammer dressed stone ……………………………. all complete as per specification and direction of E/I</t>
  </si>
  <si>
    <t>8             5.7.11          +          5.7.12</t>
  </si>
  <si>
    <t>Providing 25mm thick cement plaster (1:4) with clean course sand F.M 1.5 includin screening curing with all leads and lifts of water, scaffoling taxes and royality all complete as per specification and direction of E/I with 1.5 mm cement punning</t>
  </si>
  <si>
    <t>9. 5.3.30.1</t>
  </si>
  <si>
    <t>Providing  Precast R.C.C M 200 in nominal mix (1:1.5:3) in slab ……..do…..all complete as per specification and direction of E/I.</t>
  </si>
  <si>
    <t>10. 5.5.5 (b)</t>
  </si>
  <si>
    <t>M.T.</t>
  </si>
  <si>
    <t>Carriage of Materials</t>
  </si>
  <si>
    <t>(i)</t>
  </si>
  <si>
    <t>Sand  (Lead Upto 49 km)</t>
  </si>
  <si>
    <r>
      <t>M</t>
    </r>
    <r>
      <rPr>
        <vertAlign val="superscript"/>
        <sz val="10"/>
        <rFont val="Century"/>
        <family val="1"/>
      </rPr>
      <t>3</t>
    </r>
  </si>
  <si>
    <t>(ii)</t>
  </si>
  <si>
    <t>L.Sand (Lead 14 KM)</t>
  </si>
  <si>
    <t>(iii)</t>
  </si>
  <si>
    <t>Stone Boulder (Lead 36  KM)</t>
  </si>
  <si>
    <t>(iv)</t>
  </si>
  <si>
    <t>Stone Chips (Lead 22 KM)</t>
  </si>
  <si>
    <t>(v)</t>
  </si>
  <si>
    <t>Earth (Lead 01 KM)</t>
  </si>
  <si>
    <t>Name of Work :-  Construction of PCC road in Sastri Nagar Madhukam from Shri Vinayak Stationory to Jugal Soni house Under Ward No-28.</t>
  </si>
  <si>
    <t>4
5.3.17</t>
  </si>
  <si>
    <t xml:space="preserve">5
5.3.2.1
</t>
  </si>
  <si>
    <t>Name of Work :-  Construction of PCC Road In Kishoregunj road no-5/2 Parshuram tiwari gali and prem verma gali  Under Ward No-27</t>
  </si>
  <si>
    <t>L.Sand Dust lead 14 km</t>
  </si>
  <si>
    <t>Name of Work :-  Construction of  RCC Drain and Culvert in Anand Nagar road no-02 Gali Under Ward No-27</t>
  </si>
  <si>
    <t>4
5.3.2.1</t>
  </si>
  <si>
    <t>5
JSR  5.3.11</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</si>
  <si>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</si>
  <si>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6
5.5.5</t>
  </si>
  <si>
    <t>Providing Tor steel reinforcement of 12mm,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</si>
  <si>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7         5.3.17</t>
  </si>
  <si>
    <t>8       5.10.1</t>
  </si>
  <si>
    <t>Dismantling pucca brick or lime including stacking serviceable material in countable stacks withnn 15M.lead and disposal of unserviceable material with all lead completed as per direction of E/I.</t>
  </si>
  <si>
    <t>9     5.10.3</t>
  </si>
  <si>
    <t>Dismantling of RCC  work ……do….all complete.</t>
  </si>
  <si>
    <t>Name of Work :-  Construction of RCC Culvert near Pintu Singh Gali and Slab at Prem verma gali and behind yamha Showroom at anand nagar Under Ward No-27</t>
  </si>
  <si>
    <t>Name of Work :- Construction of PCC Road at (A) Bajra Bariyatu Pahan toli Devi Mandap to House of Fulmani Kachhap (B) Bajra front of Sarna Asthal to house of Birchand Lakra (C) Bajra house of Ramesh Bagat to house of Barari Oraon Under Ward No-31</t>
  </si>
  <si>
    <t>1
5.1.1 +5.1.2   BCD</t>
  </si>
  <si>
    <t>Sand  lead 14 km</t>
  </si>
  <si>
    <t>Name of Work :- Construction of PCC Road at Hesal Devi mandap road house of Navlesh Kumar to house of Ram Ranjan Singh Under Ward No-31</t>
  </si>
  <si>
    <t>Name of Work :- Construction of R.C.C. drain with cover slab from  house of Tanvir to Ahsan villa at idrish colony Under Ward No-11</t>
  </si>
  <si>
    <t xml:space="preserve">   2
5.1.1 +5.1.2   BCD</t>
  </si>
  <si>
    <t>3
5.1.1</t>
  </si>
  <si>
    <t>4
8.6.8</t>
  </si>
  <si>
    <t>5
5.3.10</t>
  </si>
  <si>
    <t>Providing RCC-M200 with nominal mix of (1:1.5:3) in foundation and plinth with approved quality of stone --do--all   complete as per drawing and Technical specification. .</t>
  </si>
  <si>
    <t>6
5.3.11</t>
  </si>
  <si>
    <t xml:space="preserve">7
5.5.4 </t>
  </si>
  <si>
    <t xml:space="preserve">8
5.5.5 </t>
  </si>
  <si>
    <t>9
5.3.17.1</t>
  </si>
  <si>
    <t>Stone Dust lead 14 km</t>
  </si>
  <si>
    <t>Name of Work :- Construction of PCC Road at K.M. mallik from house of Dinesh shina to house of Sachine  Under Ward No-11</t>
  </si>
  <si>
    <t>6
5.3.17.1</t>
  </si>
  <si>
    <t>Name of Work :- Construction of R.C.C. drain with cover slab from  house of M.d Aarif to purliya road at opposite of Anjali hotel Under Ward No-11</t>
  </si>
  <si>
    <t>Name of Work :- Construction of R.C.C. drain with cover slab near house of Rabina bano at Zym gali  Under Ward No-11</t>
  </si>
  <si>
    <t>Name of Work :- Construction of PCC Road from house of Raju Sahu to house of Rajesh Sahu at Teli Tola Under Ward No-12</t>
  </si>
  <si>
    <t>Sand (Lead 42 KM)</t>
  </si>
  <si>
    <t>Sand local (Lead 18 KM)</t>
  </si>
  <si>
    <t>Stone Chips  (Lead 15 KM)</t>
  </si>
  <si>
    <t>Boulder-Lead-29 km</t>
  </si>
  <si>
    <t>Name of Work :- Construction of RCC Drain with cover slab from Munna Chowk to gosul azam mashjid at maulana azad colony under ward no.- 12 of R.M.C, Ranchi.</t>
  </si>
  <si>
    <t>4
5.3.10</t>
  </si>
  <si>
    <t>5
5.3.11</t>
  </si>
  <si>
    <t>Name of Work :- Construction of PCC Road at Bariyatu Shiv Mandir to house of Birju Ray via Asha Residensey  Under Ward No-04.</t>
  </si>
  <si>
    <t xml:space="preserve">2
5.3.2.1
</t>
  </si>
  <si>
    <t>3
5.3.17.1</t>
  </si>
  <si>
    <t>Name of Work :- Construction of Cover Slabover open drain near shristi appartment in  Kumhar Toli Road No-02  Under Ward No-12.</t>
  </si>
  <si>
    <t>1
5.3.11</t>
  </si>
  <si>
    <t>2
5.3.17.1</t>
  </si>
  <si>
    <t xml:space="preserve">3
5.5.5 </t>
  </si>
  <si>
    <t xml:space="preserve">4
5.5.4 </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</si>
  <si>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</si>
  <si>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</si>
  <si>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</si>
  <si>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 xml:space="preserve">5
5.3.17.1
</t>
  </si>
  <si>
    <t>6
9. 16.91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</si>
  <si>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t>
  </si>
  <si>
    <t>sqm</t>
  </si>
  <si>
    <t xml:space="preserve">7
5.2.34
</t>
  </si>
  <si>
    <t xml:space="preserve">Total </t>
  </si>
  <si>
    <t>Executive Engineer                                                                                Ranchi Municipal Corporation                                                                                      Ranchi</t>
  </si>
  <si>
    <r>
      <t>Name of Work :-</t>
    </r>
    <r>
      <rPr>
        <b/>
        <sz val="14"/>
        <color theme="1"/>
        <rFont val="Kruti Dev 010"/>
      </rPr>
      <t xml:space="preserve">gjew cLrh beyh pkSd ds ikl fpdu nqdku ls lgqn ds ?kj rd ,oa vktkn fgUn uxj esa xqMw ds ?kj ls leqn ds ?kj rd vkj0 lh0 lh0 ukyh dk fuekZ.k dk;ZA </t>
    </r>
  </si>
  <si>
    <t xml:space="preserve">1
5.1.1 
+
5.1.2   </t>
  </si>
  <si>
    <t>2
5.1.10</t>
  </si>
  <si>
    <t>4
5.3.1.1
DSR</t>
  </si>
  <si>
    <t>5
5.3.2</t>
  </si>
  <si>
    <t xml:space="preserve">6
5.5.5
(b) </t>
  </si>
  <si>
    <t xml:space="preserve">7
5.3.17.1
</t>
  </si>
  <si>
    <t xml:space="preserve">8
5.10.1
</t>
  </si>
  <si>
    <t>Dismantling Pucca brick or lime incluidng stacking serviceable  materail in countale stacks within 15m lead and disposal of ---------------do--------E/I.</t>
  </si>
  <si>
    <t>Dismantling of RCC work ----------do--------------all Complete</t>
  </si>
  <si>
    <t>Per M3</t>
  </si>
  <si>
    <t xml:space="preserve">Carriage of Materials </t>
  </si>
  <si>
    <t>sand 49  KM</t>
  </si>
  <si>
    <t>Coarse sand 16 KM</t>
  </si>
  <si>
    <t>Stone boulder 34  KM</t>
  </si>
  <si>
    <t>Stone chips 20 KM</t>
  </si>
  <si>
    <t>Earth 01 KM</t>
  </si>
  <si>
    <r>
      <t>Name of Scheme :</t>
    </r>
    <r>
      <rPr>
        <b/>
        <sz val="12"/>
        <rFont val="Kruti Dev 010"/>
      </rPr>
      <t xml:space="preserve">lwfpr flg ds ?kj ls yssdj larkss"k ds ?kj rd ih0 lh0 lh0 iFk dk fuekZ.k dk;ZA </t>
    </r>
  </si>
  <si>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</si>
  <si>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</si>
  <si>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</si>
  <si>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</si>
  <si>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</si>
  <si>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</si>
  <si>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</si>
  <si>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</si>
  <si>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</si>
  <si>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3
5.6.8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</si>
  <si>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</si>
  <si>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 xml:space="preserve"> Sand  lead of 49 km</t>
  </si>
  <si>
    <t xml:space="preserve"> Sand with lead of 13  km</t>
  </si>
  <si>
    <t>Stone Boulder  lead of 13 km</t>
  </si>
  <si>
    <t xml:space="preserve">                                                                                                      Executive Engineer                                                                                Ranchi Municipal Corporation                                                                                      Ranchi</t>
  </si>
  <si>
    <r>
      <t>Name of Scheme :</t>
    </r>
    <r>
      <rPr>
        <b/>
        <sz val="12"/>
        <rFont val="Kruti Dev 010"/>
      </rPr>
      <t>gsFkq cLrh ds xfj;k esa vfHkeU;q ds ?kj ds fudV  ih0 lh0 lh0 iFk dk fuekZ.k dk;ZA</t>
    </r>
  </si>
  <si>
    <t>sand 42  KM</t>
  </si>
  <si>
    <t>Coarse sand 18 KM</t>
  </si>
  <si>
    <t>Stone boulder 22  KM</t>
  </si>
  <si>
    <t>Stone chips 15 KM</t>
  </si>
  <si>
    <r>
      <t xml:space="preserve">Name of Work :- </t>
    </r>
    <r>
      <rPr>
        <b/>
        <sz val="14"/>
        <color theme="1"/>
        <rFont val="Kruti Dev 010"/>
      </rPr>
      <t xml:space="preserve">vktkn fgUn uxj esa xqwMMw ds ?kj ls leqn ds ?kj rd ,oa eqUuk nqdku ls d'kehjh ds ?kj rd ,oa lgtkuUn ds egky{eh Iyktk ds lkeus vjfoUn vikVZesUV rd iFk dk fuekZ.k dk;ZA </t>
    </r>
  </si>
</sst>
</file>

<file path=xl/styles.xml><?xml version="1.0" encoding="utf-8"?>
<styleSheet xmlns="http://schemas.openxmlformats.org/spreadsheetml/2006/main">
  <fonts count="25">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1"/>
      <color theme="1"/>
      <name val="Calibri"/>
      <family val="2"/>
    </font>
    <font>
      <b/>
      <i/>
      <u/>
      <sz val="11"/>
      <color theme="1"/>
      <name val="Calibri"/>
      <family val="2"/>
      <scheme val="minor"/>
    </font>
    <font>
      <vertAlign val="superscript"/>
      <sz val="10"/>
      <name val="Century"/>
      <family val="1"/>
    </font>
    <font>
      <b/>
      <sz val="14"/>
      <color theme="1"/>
      <name val="Kruti Dev 010"/>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1"/>
      <color rgb="FF000000"/>
      <name val="Calibri"/>
      <family val="2"/>
      <scheme val="minor"/>
    </font>
    <font>
      <sz val="10"/>
      <color theme="1"/>
      <name val="Century"/>
      <family val="1"/>
    </font>
    <font>
      <b/>
      <sz val="10"/>
      <color theme="1"/>
      <name val="Century"/>
      <family val="1"/>
    </font>
    <font>
      <sz val="9"/>
      <color theme="1"/>
      <name val="Calibri"/>
      <family val="2"/>
      <scheme val="minor"/>
    </font>
    <font>
      <b/>
      <sz val="12"/>
      <name val="Times New Roman"/>
      <family val="1"/>
    </font>
    <font>
      <b/>
      <sz val="9"/>
      <color theme="1"/>
      <name val="Century"/>
      <family val="1"/>
    </font>
    <font>
      <b/>
      <sz val="10"/>
      <color theme="1"/>
      <name val="Calibri"/>
      <family val="2"/>
      <scheme val="minor"/>
    </font>
    <font>
      <b/>
      <sz val="14"/>
      <name val="Times New Roman"/>
      <family val="1"/>
    </font>
    <font>
      <b/>
      <sz val="11"/>
      <name val="Calibri"/>
      <family val="2"/>
      <scheme val="minor"/>
    </font>
    <font>
      <b/>
      <sz val="16"/>
      <color theme="1"/>
      <name val="Calibri"/>
      <family val="2"/>
      <scheme val="minor"/>
    </font>
    <font>
      <b/>
      <sz val="12"/>
      <name val="Kruti Dev 010"/>
    </font>
    <font>
      <sz val="9"/>
      <color theme="1"/>
      <name val="Times New Roman"/>
      <family val="1"/>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A6A6A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2"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top" wrapText="1"/>
    </xf>
    <xf numFmtId="0" fontId="10"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left" vertical="top" wrapText="1"/>
    </xf>
    <xf numFmtId="0" fontId="14" fillId="0" borderId="1" xfId="0" applyFont="1" applyBorder="1" applyAlignment="1">
      <alignment horizontal="center" vertical="center"/>
    </xf>
    <xf numFmtId="2" fontId="14" fillId="0" borderId="1"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1" fontId="1" fillId="0" borderId="0" xfId="0" applyNumberFormat="1" applyFont="1" applyBorder="1" applyAlignment="1">
      <alignment horizontal="center" vertical="center"/>
    </xf>
    <xf numFmtId="2" fontId="1" fillId="0" borderId="0" xfId="0" applyNumberFormat="1" applyFont="1" applyBorder="1" applyAlignment="1">
      <alignment horizontal="center" vertical="center" wrapText="1"/>
    </xf>
    <xf numFmtId="0" fontId="15" fillId="0" borderId="0" xfId="0" applyFont="1"/>
    <xf numFmtId="0" fontId="15" fillId="0" borderId="0" xfId="0" applyFont="1" applyAlignment="1">
      <alignment horizontal="center"/>
    </xf>
    <xf numFmtId="0" fontId="0" fillId="0" borderId="0" xfId="0" applyAlignment="1"/>
    <xf numFmtId="0" fontId="16" fillId="0" borderId="0" xfId="0" applyFont="1" applyBorder="1" applyAlignment="1">
      <alignment vertical="top"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1" fontId="1" fillId="0" borderId="2" xfId="0" applyNumberFormat="1" applyFont="1" applyBorder="1" applyAlignment="1">
      <alignment vertical="center" wrapText="1"/>
    </xf>
    <xf numFmtId="2" fontId="18" fillId="0" borderId="2" xfId="0" applyNumberFormat="1" applyFont="1" applyBorder="1" applyAlignment="1">
      <alignment vertical="center" wrapText="1"/>
    </xf>
    <xf numFmtId="0" fontId="12" fillId="0" borderId="1" xfId="0" applyFont="1" applyBorder="1" applyAlignment="1">
      <alignment horizontal="center" wrapText="1"/>
    </xf>
    <xf numFmtId="0" fontId="19" fillId="0" borderId="1" xfId="0" applyFont="1" applyBorder="1" applyAlignment="1">
      <alignment horizontal="justify" vertical="top" wrapText="1"/>
    </xf>
    <xf numFmtId="2" fontId="9" fillId="0" borderId="1" xfId="0" applyNumberFormat="1" applyFont="1" applyBorder="1" applyAlignment="1">
      <alignment horizontal="center" vertical="center" wrapText="1"/>
    </xf>
    <xf numFmtId="0" fontId="20" fillId="0" borderId="0" xfId="0" applyFont="1" applyBorder="1" applyAlignment="1">
      <alignment vertical="center"/>
    </xf>
    <xf numFmtId="0" fontId="21" fillId="0" borderId="0" xfId="0" applyFont="1" applyBorder="1" applyAlignment="1">
      <alignment vertical="top"/>
    </xf>
    <xf numFmtId="0" fontId="1" fillId="0" borderId="0" xfId="0" applyFont="1" applyBorder="1" applyAlignment="1">
      <alignment vertical="top" wrapText="1"/>
    </xf>
    <xf numFmtId="0" fontId="23" fillId="3" borderId="1" xfId="0" applyFont="1" applyFill="1" applyBorder="1" applyAlignment="1">
      <alignment horizontal="center" vertical="top" wrapText="1"/>
    </xf>
    <xf numFmtId="0" fontId="23" fillId="3" borderId="1"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20" fillId="0" borderId="0" xfId="0" applyFont="1" applyBorder="1" applyAlignment="1">
      <alignment horizontal="center" vertical="center" wrapText="1"/>
    </xf>
    <xf numFmtId="0" fontId="16" fillId="0" borderId="0" xfId="0" applyFont="1" applyBorder="1" applyAlignment="1">
      <alignment horizontal="center" vertical="top" wrapText="1"/>
    </xf>
    <xf numFmtId="0" fontId="20" fillId="0" borderId="0" xfId="0" applyFont="1" applyBorder="1" applyAlignment="1">
      <alignment vertical="center" wrapText="1"/>
    </xf>
    <xf numFmtId="0" fontId="0" fillId="0" borderId="0" xfId="0" applyAlignment="1">
      <alignment horizontal="center"/>
    </xf>
    <xf numFmtId="0" fontId="0" fillId="0" borderId="1" xfId="0" applyBorder="1"/>
    <xf numFmtId="0" fontId="0" fillId="0" borderId="1" xfId="0" applyBorder="1" applyAlignment="1">
      <alignment horizontal="center"/>
    </xf>
    <xf numFmtId="2" fontId="20"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1" fillId="0" borderId="1" xfId="0" applyFont="1" applyBorder="1" applyAlignment="1">
      <alignment horizontal="center" vertical="top"/>
    </xf>
    <xf numFmtId="0" fontId="16" fillId="0" borderId="1" xfId="0" applyFont="1" applyBorder="1" applyAlignment="1">
      <alignment horizontal="left" vertical="top" wrapText="1"/>
    </xf>
    <xf numFmtId="0" fontId="22" fillId="0" borderId="1" xfId="0" applyFont="1" applyBorder="1" applyAlignment="1">
      <alignment horizontal="left" vertical="top" wrapText="1"/>
    </xf>
    <xf numFmtId="2" fontId="1" fillId="0" borderId="3"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2" fontId="1" fillId="0" borderId="5" xfId="0" applyNumberFormat="1" applyFont="1" applyBorder="1" applyAlignment="1">
      <alignment horizontal="right" vertical="center" wrapText="1"/>
    </xf>
    <xf numFmtId="0" fontId="24" fillId="0" borderId="0"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9" fillId="0" borderId="3" xfId="0" applyFont="1" applyBorder="1" applyAlignment="1">
      <alignment horizontal="right" vertical="center" wrapText="1"/>
    </xf>
    <xf numFmtId="0" fontId="9" fillId="0" borderId="4" xfId="0" applyFont="1" applyBorder="1" applyAlignment="1">
      <alignment horizontal="right" vertical="center" wrapText="1"/>
    </xf>
    <xf numFmtId="0" fontId="9" fillId="0" borderId="5" xfId="0" applyFont="1" applyBorder="1" applyAlignment="1">
      <alignment horizontal="right" vertical="center" wrapText="1"/>
    </xf>
    <xf numFmtId="1" fontId="1"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11"/>
  <sheetViews>
    <sheetView workbookViewId="0">
      <selection activeCell="A3" sqref="A3:F3"/>
    </sheetView>
  </sheetViews>
  <sheetFormatPr defaultRowHeight="15"/>
  <cols>
    <col min="1" max="1" width="9.140625" style="13"/>
    <col min="2" max="2" width="45.28515625" style="14" customWidth="1"/>
    <col min="3" max="3" width="9.28515625" style="1" customWidth="1"/>
    <col min="4" max="4" width="9.140625" style="15"/>
    <col min="5" max="5" width="9.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62.25" customHeight="1">
      <c r="A3" s="60" t="s">
        <v>159</v>
      </c>
      <c r="B3" s="60"/>
      <c r="C3" s="60"/>
      <c r="D3" s="60"/>
      <c r="E3" s="60"/>
      <c r="F3" s="60"/>
    </row>
    <row r="4" spans="1:6">
      <c r="A4" s="2" t="s">
        <v>3</v>
      </c>
      <c r="B4" s="2" t="s">
        <v>4</v>
      </c>
      <c r="C4" s="2" t="s">
        <v>5</v>
      </c>
      <c r="D4" s="2" t="s">
        <v>6</v>
      </c>
      <c r="E4" s="2" t="s">
        <v>7</v>
      </c>
      <c r="F4" s="2" t="s">
        <v>8</v>
      </c>
    </row>
    <row r="5" spans="1:6" ht="30">
      <c r="A5" s="3">
        <v>1</v>
      </c>
      <c r="B5" s="4" t="s">
        <v>50</v>
      </c>
      <c r="C5" s="4">
        <v>8</v>
      </c>
      <c r="D5" s="6" t="s">
        <v>51</v>
      </c>
      <c r="E5" s="4">
        <v>330.4</v>
      </c>
      <c r="F5" s="7">
        <f>C5*E5</f>
        <v>2643.2</v>
      </c>
    </row>
    <row r="6" spans="1:6" ht="135">
      <c r="A6" s="4" t="s">
        <v>160</v>
      </c>
      <c r="B6" s="4" t="s">
        <v>17</v>
      </c>
      <c r="C6" s="4">
        <v>155.99</v>
      </c>
      <c r="D6" s="4" t="s">
        <v>11</v>
      </c>
      <c r="E6" s="4">
        <v>4858.76</v>
      </c>
      <c r="F6" s="4">
        <f t="shared" ref="F6:F10" si="0">C6*E6</f>
        <v>757917.97240000009</v>
      </c>
    </row>
    <row r="7" spans="1:6" ht="45">
      <c r="A7" s="4" t="s">
        <v>161</v>
      </c>
      <c r="B7" s="4" t="s">
        <v>19</v>
      </c>
      <c r="C7" s="4">
        <v>79</v>
      </c>
      <c r="D7" s="4" t="s">
        <v>20</v>
      </c>
      <c r="E7" s="4">
        <v>184.61</v>
      </c>
      <c r="F7" s="4">
        <f t="shared" si="0"/>
        <v>14584.19</v>
      </c>
    </row>
    <row r="8" spans="1:6">
      <c r="A8" s="6">
        <v>4</v>
      </c>
      <c r="B8" s="4" t="s">
        <v>24</v>
      </c>
      <c r="C8" s="4"/>
      <c r="D8" s="4"/>
      <c r="E8" s="4"/>
      <c r="F8" s="4"/>
    </row>
    <row r="9" spans="1:6">
      <c r="A9" s="4" t="s">
        <v>25</v>
      </c>
      <c r="B9" s="4" t="s">
        <v>74</v>
      </c>
      <c r="C9" s="4">
        <v>67.08</v>
      </c>
      <c r="D9" s="4" t="s">
        <v>11</v>
      </c>
      <c r="E9" s="4">
        <v>893.67</v>
      </c>
      <c r="F9" s="4">
        <f t="shared" si="0"/>
        <v>59947.383599999994</v>
      </c>
    </row>
    <row r="10" spans="1:6">
      <c r="A10" s="4" t="s">
        <v>27</v>
      </c>
      <c r="B10" s="4" t="s">
        <v>77</v>
      </c>
      <c r="C10" s="4">
        <v>134.15</v>
      </c>
      <c r="D10" s="4" t="s">
        <v>11</v>
      </c>
      <c r="E10" s="4">
        <v>496.4</v>
      </c>
      <c r="F10" s="4">
        <f t="shared" si="0"/>
        <v>66592.06</v>
      </c>
    </row>
    <row r="11" spans="1:6">
      <c r="A11" s="4"/>
      <c r="B11" s="4"/>
      <c r="C11" s="4"/>
      <c r="D11" s="4"/>
      <c r="E11" s="4" t="s">
        <v>38</v>
      </c>
      <c r="F11" s="4">
        <f>SUM(F5:F10)</f>
        <v>901684.80599999987</v>
      </c>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26"/>
  <sheetViews>
    <sheetView topLeftCell="A16" workbookViewId="0">
      <selection activeCell="G28" sqref="G28"/>
    </sheetView>
  </sheetViews>
  <sheetFormatPr defaultRowHeight="38.25" customHeight="1"/>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38.25" customHeight="1">
      <c r="A1" s="59" t="s">
        <v>0</v>
      </c>
      <c r="B1" s="59"/>
      <c r="C1" s="59"/>
      <c r="D1" s="59"/>
      <c r="E1" s="59"/>
      <c r="F1" s="59"/>
    </row>
    <row r="2" spans="1:6" ht="18.75" customHeight="1">
      <c r="A2" s="59" t="s">
        <v>1</v>
      </c>
      <c r="B2" s="59"/>
      <c r="C2" s="59"/>
      <c r="D2" s="59"/>
      <c r="E2" s="59"/>
      <c r="F2" s="59"/>
    </row>
    <row r="3" spans="1:6" ht="38.25" customHeight="1">
      <c r="A3" s="68" t="s">
        <v>177</v>
      </c>
      <c r="B3" s="69"/>
      <c r="C3" s="69"/>
      <c r="D3" s="69"/>
      <c r="E3" s="69"/>
      <c r="F3" s="70"/>
    </row>
    <row r="4" spans="1:6" ht="38.25" customHeight="1">
      <c r="A4" s="2" t="s">
        <v>3</v>
      </c>
      <c r="B4" s="2" t="s">
        <v>4</v>
      </c>
      <c r="C4" s="2" t="s">
        <v>5</v>
      </c>
      <c r="D4" s="2" t="s">
        <v>6</v>
      </c>
      <c r="E4" s="2" t="s">
        <v>7</v>
      </c>
      <c r="F4" s="2" t="s">
        <v>8</v>
      </c>
    </row>
    <row r="5" spans="1:6" ht="72" customHeight="1">
      <c r="A5" s="6" t="s">
        <v>178</v>
      </c>
      <c r="B5" s="4" t="s">
        <v>10</v>
      </c>
      <c r="C5" s="5">
        <v>79.87</v>
      </c>
      <c r="D5" s="6" t="s">
        <v>11</v>
      </c>
      <c r="E5" s="5">
        <v>153.84</v>
      </c>
      <c r="F5" s="24">
        <f t="shared" ref="F5:F12" si="0">C5*E5</f>
        <v>12287.200800000001</v>
      </c>
    </row>
    <row r="6" spans="1:6" ht="72" customHeight="1">
      <c r="A6" s="6" t="s">
        <v>179</v>
      </c>
      <c r="B6" s="4" t="s">
        <v>13</v>
      </c>
      <c r="C6" s="5">
        <v>7.44</v>
      </c>
      <c r="D6" s="6" t="s">
        <v>11</v>
      </c>
      <c r="E6" s="5">
        <v>415.58</v>
      </c>
      <c r="F6" s="24">
        <f t="shared" si="0"/>
        <v>3091.9151999999999</v>
      </c>
    </row>
    <row r="7" spans="1:6" ht="72" customHeight="1">
      <c r="A7" s="6" t="s">
        <v>14</v>
      </c>
      <c r="B7" s="4" t="s">
        <v>15</v>
      </c>
      <c r="C7" s="5">
        <v>12.4</v>
      </c>
      <c r="D7" s="8" t="s">
        <v>11</v>
      </c>
      <c r="E7" s="5">
        <v>1336.28</v>
      </c>
      <c r="F7" s="24">
        <f t="shared" si="0"/>
        <v>16569.871999999999</v>
      </c>
    </row>
    <row r="8" spans="1:6" ht="72" customHeight="1">
      <c r="A8" s="20" t="s">
        <v>180</v>
      </c>
      <c r="B8" s="21" t="s">
        <v>168</v>
      </c>
      <c r="C8" s="22">
        <v>32.72</v>
      </c>
      <c r="D8" s="23" t="s">
        <v>169</v>
      </c>
      <c r="E8" s="23">
        <v>4858.76</v>
      </c>
      <c r="F8" s="4">
        <f t="shared" si="0"/>
        <v>158978.62719999999</v>
      </c>
    </row>
    <row r="9" spans="1:6" ht="64.5" customHeight="1">
      <c r="A9" s="37" t="s">
        <v>181</v>
      </c>
      <c r="B9" s="27" t="s">
        <v>94</v>
      </c>
      <c r="C9" s="38">
        <v>14.88</v>
      </c>
      <c r="D9" s="38" t="s">
        <v>84</v>
      </c>
      <c r="E9" s="39">
        <v>4492.3599999999997</v>
      </c>
      <c r="F9" s="4">
        <f t="shared" si="0"/>
        <v>66846.316800000001</v>
      </c>
    </row>
    <row r="10" spans="1:6" ht="64.5" customHeight="1">
      <c r="A10" s="40" t="s">
        <v>182</v>
      </c>
      <c r="B10" s="41" t="s">
        <v>66</v>
      </c>
      <c r="C10" s="5">
        <v>4.03</v>
      </c>
      <c r="D10" s="3" t="s">
        <v>64</v>
      </c>
      <c r="E10" s="5">
        <v>77259.94</v>
      </c>
      <c r="F10" s="24">
        <f t="shared" si="0"/>
        <v>311357.55820000003</v>
      </c>
    </row>
    <row r="11" spans="1:6" ht="64.5" customHeight="1">
      <c r="A11" s="6" t="s">
        <v>183</v>
      </c>
      <c r="B11" s="24" t="s">
        <v>19</v>
      </c>
      <c r="C11" s="25">
        <v>312.27999999999997</v>
      </c>
      <c r="D11" s="24" t="s">
        <v>20</v>
      </c>
      <c r="E11" s="25">
        <v>184.61</v>
      </c>
      <c r="F11" s="24">
        <f t="shared" si="0"/>
        <v>57650.010799999996</v>
      </c>
    </row>
    <row r="12" spans="1:6" ht="64.5" customHeight="1">
      <c r="A12" s="6" t="s">
        <v>184</v>
      </c>
      <c r="B12" s="24" t="s">
        <v>185</v>
      </c>
      <c r="C12" s="25">
        <v>9.35</v>
      </c>
      <c r="D12" s="24" t="s">
        <v>11</v>
      </c>
      <c r="E12" s="25">
        <v>497.98</v>
      </c>
      <c r="F12" s="24">
        <f t="shared" si="0"/>
        <v>4656.1130000000003</v>
      </c>
    </row>
    <row r="13" spans="1:6" ht="38.25" customHeight="1">
      <c r="A13" s="6">
        <v>9</v>
      </c>
      <c r="B13" s="42" t="s">
        <v>186</v>
      </c>
      <c r="C13" s="24">
        <v>1.9</v>
      </c>
      <c r="D13" s="24" t="s">
        <v>187</v>
      </c>
      <c r="E13" s="24">
        <v>1832.28</v>
      </c>
      <c r="F13" s="24">
        <f>C13*E13</f>
        <v>3481.3319999999999</v>
      </c>
    </row>
    <row r="14" spans="1:6" customFormat="1" ht="38.25" customHeight="1">
      <c r="A14" s="20">
        <v>10</v>
      </c>
      <c r="B14" s="43" t="s">
        <v>188</v>
      </c>
      <c r="C14" s="23"/>
      <c r="D14" s="22"/>
      <c r="E14" s="44"/>
      <c r="F14" s="4">
        <f t="shared" ref="F14:F19" si="1">C14*E14</f>
        <v>0</v>
      </c>
    </row>
    <row r="15" spans="1:6" customFormat="1" ht="38.25" customHeight="1">
      <c r="A15" s="20" t="s">
        <v>25</v>
      </c>
      <c r="B15" s="21" t="s">
        <v>189</v>
      </c>
      <c r="C15" s="4">
        <v>20.49</v>
      </c>
      <c r="D15" s="4" t="s">
        <v>11</v>
      </c>
      <c r="E15" s="4">
        <v>864.24</v>
      </c>
      <c r="F15" s="4">
        <f t="shared" si="1"/>
        <v>17708.277599999998</v>
      </c>
    </row>
    <row r="16" spans="1:6" customFormat="1" ht="38.25" customHeight="1">
      <c r="A16" s="20" t="s">
        <v>27</v>
      </c>
      <c r="B16" s="21" t="s">
        <v>190</v>
      </c>
      <c r="C16" s="4">
        <v>7.44</v>
      </c>
      <c r="D16" s="4" t="s">
        <v>11</v>
      </c>
      <c r="E16" s="4">
        <v>408.12</v>
      </c>
      <c r="F16" s="4">
        <f t="shared" si="1"/>
        <v>3036.4128000000001</v>
      </c>
    </row>
    <row r="17" spans="1:9" customFormat="1" ht="38.25" customHeight="1">
      <c r="A17" s="20" t="s">
        <v>29</v>
      </c>
      <c r="B17" s="21" t="s">
        <v>191</v>
      </c>
      <c r="C17" s="4">
        <v>40.98</v>
      </c>
      <c r="D17" s="4" t="s">
        <v>11</v>
      </c>
      <c r="E17" s="4">
        <v>788.88</v>
      </c>
      <c r="F17" s="4">
        <f>C17*E17</f>
        <v>32328.302399999997</v>
      </c>
    </row>
    <row r="18" spans="1:9" customFormat="1" ht="38.25" customHeight="1">
      <c r="A18" s="20" t="s">
        <v>31</v>
      </c>
      <c r="B18" s="21" t="s">
        <v>192</v>
      </c>
      <c r="C18" s="4">
        <v>12.4</v>
      </c>
      <c r="D18" s="4" t="s">
        <v>11</v>
      </c>
      <c r="E18" s="4">
        <v>466.97</v>
      </c>
      <c r="F18" s="4">
        <f t="shared" si="1"/>
        <v>5790.4280000000008</v>
      </c>
      <c r="G18" s="45"/>
      <c r="H18" s="45"/>
      <c r="I18" s="45"/>
    </row>
    <row r="19" spans="1:9" customFormat="1" ht="38.25" customHeight="1">
      <c r="A19" s="20" t="s">
        <v>33</v>
      </c>
      <c r="B19" s="21" t="s">
        <v>193</v>
      </c>
      <c r="C19" s="4">
        <v>79.87</v>
      </c>
      <c r="D19" s="4" t="s">
        <v>11</v>
      </c>
      <c r="E19" s="4">
        <v>177.1</v>
      </c>
      <c r="F19" s="4">
        <f t="shared" si="1"/>
        <v>14144.977000000001</v>
      </c>
      <c r="G19" s="45"/>
      <c r="H19" s="45"/>
      <c r="I19" s="45"/>
    </row>
    <row r="20" spans="1:9" customFormat="1" ht="38.25" customHeight="1">
      <c r="A20" s="20"/>
      <c r="B20" s="71" t="s">
        <v>38</v>
      </c>
      <c r="C20" s="72"/>
      <c r="D20" s="72"/>
      <c r="E20" s="73"/>
      <c r="F20" s="44">
        <f>SUM(F4:F19)</f>
        <v>707927.34380000015</v>
      </c>
      <c r="G20" s="45"/>
      <c r="H20" s="45"/>
      <c r="I20" s="45"/>
    </row>
    <row r="21" spans="1:9" ht="7.5" customHeight="1">
      <c r="D21" s="74" t="s">
        <v>176</v>
      </c>
      <c r="E21" s="74"/>
      <c r="F21" s="74"/>
    </row>
    <row r="22" spans="1:9" ht="3" hidden="1" customHeight="1">
      <c r="D22" s="74"/>
      <c r="E22" s="74"/>
      <c r="F22" s="74"/>
    </row>
    <row r="23" spans="1:9" ht="9.75" hidden="1" customHeight="1">
      <c r="D23" s="74"/>
      <c r="E23" s="74"/>
      <c r="F23" s="74"/>
    </row>
    <row r="24" spans="1:9" ht="38.25" customHeight="1">
      <c r="D24" s="74"/>
      <c r="E24" s="74"/>
      <c r="F24" s="74"/>
    </row>
    <row r="25" spans="1:9" ht="38.25" customHeight="1">
      <c r="D25" s="74"/>
      <c r="E25" s="74"/>
      <c r="F25" s="74"/>
    </row>
    <row r="26" spans="1:9" ht="38.25" customHeight="1">
      <c r="D26" s="74"/>
      <c r="E26" s="74"/>
      <c r="F26" s="74"/>
    </row>
  </sheetData>
  <mergeCells count="5">
    <mergeCell ref="A1:F1"/>
    <mergeCell ref="A2:F2"/>
    <mergeCell ref="A3:F3"/>
    <mergeCell ref="B20:E20"/>
    <mergeCell ref="D21:F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26"/>
  <sheetViews>
    <sheetView topLeftCell="A10" workbookViewId="0">
      <selection activeCell="F18" sqref="F18"/>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8" ht="18.75">
      <c r="A1" s="59" t="s">
        <v>0</v>
      </c>
      <c r="B1" s="59"/>
      <c r="C1" s="59"/>
      <c r="D1" s="59"/>
      <c r="E1" s="59"/>
      <c r="F1" s="59"/>
    </row>
    <row r="2" spans="1:8" ht="18.75">
      <c r="A2" s="59" t="s">
        <v>1</v>
      </c>
      <c r="B2" s="59"/>
      <c r="C2" s="59"/>
      <c r="D2" s="59"/>
      <c r="E2" s="59"/>
      <c r="F2" s="59"/>
    </row>
    <row r="3" spans="1:8" ht="52.5" customHeight="1">
      <c r="A3" s="68" t="s">
        <v>215</v>
      </c>
      <c r="B3" s="69"/>
      <c r="C3" s="69"/>
      <c r="D3" s="69"/>
      <c r="E3" s="69"/>
      <c r="F3" s="70"/>
    </row>
    <row r="4" spans="1:8">
      <c r="A4" s="2" t="s">
        <v>3</v>
      </c>
      <c r="B4" s="2" t="s">
        <v>4</v>
      </c>
      <c r="C4" s="2" t="s">
        <v>5</v>
      </c>
      <c r="D4" s="2" t="s">
        <v>6</v>
      </c>
      <c r="E4" s="2" t="s">
        <v>7</v>
      </c>
      <c r="F4" s="2" t="s">
        <v>8</v>
      </c>
    </row>
    <row r="5" spans="1:8" ht="75">
      <c r="A5" s="3" t="s">
        <v>9</v>
      </c>
      <c r="B5" s="4" t="s">
        <v>10</v>
      </c>
      <c r="C5" s="5">
        <v>141.9</v>
      </c>
      <c r="D5" s="6" t="s">
        <v>11</v>
      </c>
      <c r="E5" s="5">
        <v>153.84</v>
      </c>
      <c r="F5" s="4">
        <f>C5*E5</f>
        <v>21829.896000000001</v>
      </c>
    </row>
    <row r="6" spans="1:8" ht="105">
      <c r="A6" s="3" t="s">
        <v>12</v>
      </c>
      <c r="B6" s="4" t="s">
        <v>13</v>
      </c>
      <c r="C6" s="5">
        <v>38.81</v>
      </c>
      <c r="D6" s="6" t="s">
        <v>11</v>
      </c>
      <c r="E6" s="5">
        <v>415.58</v>
      </c>
      <c r="F6" s="4">
        <f t="shared" ref="F6:F17" si="0">C6*E6</f>
        <v>16128.659799999999</v>
      </c>
    </row>
    <row r="7" spans="1:8" ht="90">
      <c r="A7" s="3" t="s">
        <v>14</v>
      </c>
      <c r="B7" s="4" t="s">
        <v>15</v>
      </c>
      <c r="C7" s="5">
        <v>64.680000000000007</v>
      </c>
      <c r="D7" s="8" t="s">
        <v>11</v>
      </c>
      <c r="E7" s="5">
        <v>1336.28</v>
      </c>
      <c r="F7" s="4">
        <f t="shared" si="0"/>
        <v>86430.590400000001</v>
      </c>
    </row>
    <row r="8" spans="1:8" customFormat="1" ht="127.5">
      <c r="A8" s="20" t="s">
        <v>167</v>
      </c>
      <c r="B8" s="21" t="s">
        <v>168</v>
      </c>
      <c r="C8" s="22">
        <v>88.32</v>
      </c>
      <c r="D8" s="23" t="s">
        <v>169</v>
      </c>
      <c r="E8" s="23">
        <v>4858.76</v>
      </c>
      <c r="F8" s="4">
        <f>C8*E8</f>
        <v>429125.68319999997</v>
      </c>
      <c r="G8" s="1"/>
      <c r="H8" s="1"/>
    </row>
    <row r="9" spans="1:8" ht="61.5" customHeight="1">
      <c r="A9" s="6" t="s">
        <v>170</v>
      </c>
      <c r="B9" s="24" t="s">
        <v>19</v>
      </c>
      <c r="C9" s="25">
        <v>64.44</v>
      </c>
      <c r="D9" s="24" t="s">
        <v>20</v>
      </c>
      <c r="E9" s="25">
        <v>184.61</v>
      </c>
      <c r="F9" s="4">
        <f>C9*E9</f>
        <v>11896.268400000001</v>
      </c>
    </row>
    <row r="10" spans="1:8" customFormat="1" ht="130.9" customHeight="1">
      <c r="A10" s="26" t="s">
        <v>171</v>
      </c>
      <c r="B10" s="27" t="s">
        <v>172</v>
      </c>
      <c r="C10" s="28">
        <v>94.8</v>
      </c>
      <c r="D10" s="28" t="s">
        <v>173</v>
      </c>
      <c r="E10" s="28">
        <v>827.33</v>
      </c>
      <c r="F10" s="29">
        <f t="shared" si="0"/>
        <v>78430.884000000005</v>
      </c>
    </row>
    <row r="11" spans="1:8" ht="120">
      <c r="A11" s="3" t="s">
        <v>174</v>
      </c>
      <c r="B11" s="4" t="s">
        <v>57</v>
      </c>
      <c r="C11" s="5">
        <v>7.93</v>
      </c>
      <c r="D11" s="8" t="s">
        <v>11</v>
      </c>
      <c r="E11" s="5">
        <v>2873.96</v>
      </c>
      <c r="F11" s="4">
        <f>C11*E11</f>
        <v>22790.502799999998</v>
      </c>
    </row>
    <row r="12" spans="1:8">
      <c r="A12" s="8">
        <v>8</v>
      </c>
      <c r="B12" s="11" t="s">
        <v>24</v>
      </c>
      <c r="C12" s="12"/>
      <c r="D12" s="6"/>
      <c r="E12" s="12"/>
      <c r="F12" s="4">
        <f t="shared" si="0"/>
        <v>0</v>
      </c>
    </row>
    <row r="13" spans="1:8">
      <c r="A13" s="8" t="s">
        <v>25</v>
      </c>
      <c r="B13" s="4" t="s">
        <v>69</v>
      </c>
      <c r="C13" s="4">
        <v>41.061999999999998</v>
      </c>
      <c r="D13" s="4" t="s">
        <v>11</v>
      </c>
      <c r="E13" s="4">
        <v>864.24</v>
      </c>
      <c r="F13" s="4">
        <f t="shared" si="0"/>
        <v>35487.422879999998</v>
      </c>
    </row>
    <row r="14" spans="1:8">
      <c r="A14" s="8" t="s">
        <v>27</v>
      </c>
      <c r="B14" s="4" t="s">
        <v>70</v>
      </c>
      <c r="C14" s="4">
        <v>38.81</v>
      </c>
      <c r="D14" s="4" t="s">
        <v>11</v>
      </c>
      <c r="E14" s="4">
        <v>408.12</v>
      </c>
      <c r="F14" s="4">
        <f t="shared" si="0"/>
        <v>15839.137200000001</v>
      </c>
    </row>
    <row r="15" spans="1:8">
      <c r="A15" s="8" t="s">
        <v>29</v>
      </c>
      <c r="B15" s="4" t="s">
        <v>71</v>
      </c>
      <c r="C15" s="4">
        <v>74.61</v>
      </c>
      <c r="D15" s="4" t="s">
        <v>11</v>
      </c>
      <c r="E15" s="4">
        <v>788.88</v>
      </c>
      <c r="F15" s="4">
        <f t="shared" si="0"/>
        <v>58858.336799999997</v>
      </c>
    </row>
    <row r="16" spans="1:8">
      <c r="A16" s="8" t="s">
        <v>31</v>
      </c>
      <c r="B16" s="4" t="s">
        <v>72</v>
      </c>
      <c r="C16" s="4">
        <v>75.78</v>
      </c>
      <c r="D16" s="4" t="s">
        <v>11</v>
      </c>
      <c r="E16" s="4">
        <v>466.97</v>
      </c>
      <c r="F16" s="4">
        <f t="shared" si="0"/>
        <v>35386.986600000004</v>
      </c>
    </row>
    <row r="17" spans="1:8">
      <c r="A17" s="8" t="s">
        <v>33</v>
      </c>
      <c r="B17" s="4" t="s">
        <v>34</v>
      </c>
      <c r="C17" s="4">
        <v>141.9</v>
      </c>
      <c r="D17" s="4" t="s">
        <v>11</v>
      </c>
      <c r="E17" s="4">
        <v>177.1</v>
      </c>
      <c r="F17" s="4">
        <f t="shared" si="0"/>
        <v>25130.49</v>
      </c>
    </row>
    <row r="18" spans="1:8">
      <c r="A18" s="8"/>
      <c r="B18" s="4"/>
      <c r="C18" s="4"/>
      <c r="D18" s="75" t="s">
        <v>175</v>
      </c>
      <c r="E18" s="75"/>
      <c r="F18" s="4">
        <f>SUM(F5:F17)</f>
        <v>837334.85807999992</v>
      </c>
    </row>
    <row r="19" spans="1:8">
      <c r="A19" s="31"/>
      <c r="B19" s="32"/>
      <c r="C19" s="32"/>
      <c r="D19" s="32"/>
      <c r="E19" s="32"/>
      <c r="F19" s="32"/>
    </row>
    <row r="20" spans="1:8" customFormat="1">
      <c r="A20" s="33"/>
      <c r="B20" s="34"/>
      <c r="C20" s="33"/>
      <c r="D20" s="74" t="s">
        <v>176</v>
      </c>
      <c r="E20" s="74"/>
      <c r="F20" s="74"/>
    </row>
    <row r="21" spans="1:8" customFormat="1" ht="15" customHeight="1">
      <c r="B21" s="35"/>
      <c r="C21" s="35"/>
      <c r="D21" s="74"/>
      <c r="E21" s="74"/>
      <c r="F21" s="74"/>
      <c r="G21" s="1"/>
      <c r="H21" s="36"/>
    </row>
    <row r="22" spans="1:8" customFormat="1" ht="15" customHeight="1">
      <c r="B22" s="35"/>
      <c r="C22" s="35"/>
      <c r="D22" s="74"/>
      <c r="E22" s="74"/>
      <c r="F22" s="74"/>
      <c r="G22" s="1"/>
      <c r="H22" s="36"/>
    </row>
    <row r="23" spans="1:8" customFormat="1" ht="15" customHeight="1">
      <c r="B23" s="35"/>
      <c r="C23" s="35"/>
      <c r="D23" s="74"/>
      <c r="E23" s="74"/>
      <c r="F23" s="74"/>
      <c r="G23" s="1"/>
      <c r="H23" s="36"/>
    </row>
    <row r="24" spans="1:8" customFormat="1" ht="15" customHeight="1">
      <c r="B24" s="35"/>
      <c r="C24" s="35"/>
      <c r="D24" s="74"/>
      <c r="E24" s="74"/>
      <c r="F24" s="74"/>
      <c r="G24" s="1"/>
    </row>
    <row r="25" spans="1:8" ht="14.25" customHeight="1">
      <c r="D25" s="74"/>
      <c r="E25" s="74"/>
      <c r="F25" s="74"/>
    </row>
    <row r="26" spans="1:8" ht="9.75" customHeight="1"/>
  </sheetData>
  <mergeCells count="5">
    <mergeCell ref="A1:F1"/>
    <mergeCell ref="A2:F2"/>
    <mergeCell ref="A3:F3"/>
    <mergeCell ref="D18:E18"/>
    <mergeCell ref="D20:F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0"/>
  <sheetViews>
    <sheetView topLeftCell="A10" workbookViewId="0">
      <selection activeCell="A3" sqref="A3:F3"/>
    </sheetView>
  </sheetViews>
  <sheetFormatPr defaultRowHeight="15"/>
  <cols>
    <col min="1" max="1" width="9.140625" style="13"/>
    <col min="2" max="2" width="43.28515625" style="14" customWidth="1"/>
    <col min="3" max="3" width="9.140625" style="1"/>
    <col min="4" max="4" width="9.140625" style="15"/>
    <col min="5" max="5" width="9.7109375" style="1" bestFit="1" customWidth="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51.75" customHeight="1">
      <c r="A3" s="60" t="s">
        <v>131</v>
      </c>
      <c r="B3" s="60"/>
      <c r="C3" s="60"/>
      <c r="D3" s="60"/>
      <c r="E3" s="60"/>
      <c r="F3" s="60"/>
    </row>
    <row r="4" spans="1:6">
      <c r="A4" s="2" t="s">
        <v>3</v>
      </c>
      <c r="B4" s="2" t="s">
        <v>4</v>
      </c>
      <c r="C4" s="2" t="s">
        <v>5</v>
      </c>
      <c r="D4" s="2" t="s">
        <v>6</v>
      </c>
      <c r="E4" s="2" t="s">
        <v>7</v>
      </c>
      <c r="F4" s="2" t="s">
        <v>8</v>
      </c>
    </row>
    <row r="5" spans="1:6" ht="165">
      <c r="A5" s="11" t="s">
        <v>40</v>
      </c>
      <c r="B5" s="11" t="s">
        <v>41</v>
      </c>
      <c r="C5" s="5">
        <v>5.17</v>
      </c>
      <c r="D5" s="5" t="s">
        <v>42</v>
      </c>
      <c r="E5" s="5">
        <v>153.84</v>
      </c>
      <c r="F5" s="4">
        <f t="shared" ref="F5:F12" si="0">C5*E5</f>
        <v>795.3528</v>
      </c>
    </row>
    <row r="6" spans="1:6" ht="120">
      <c r="A6" s="11" t="s">
        <v>43</v>
      </c>
      <c r="B6" s="11" t="s">
        <v>44</v>
      </c>
      <c r="C6" s="5">
        <v>0.47</v>
      </c>
      <c r="D6" s="5" t="s">
        <v>42</v>
      </c>
      <c r="E6" s="5">
        <v>415.58</v>
      </c>
      <c r="F6" s="4">
        <f t="shared" si="0"/>
        <v>195.32259999999999</v>
      </c>
    </row>
    <row r="7" spans="1:6" ht="90">
      <c r="A7" s="11" t="s">
        <v>45</v>
      </c>
      <c r="B7" s="11" t="s">
        <v>46</v>
      </c>
      <c r="C7" s="5">
        <v>0.77</v>
      </c>
      <c r="D7" s="5" t="s">
        <v>42</v>
      </c>
      <c r="E7" s="5">
        <v>1336.28</v>
      </c>
      <c r="F7" s="4">
        <f t="shared" si="0"/>
        <v>1028.9356</v>
      </c>
    </row>
    <row r="8" spans="1:6" ht="90">
      <c r="A8" s="3" t="s">
        <v>121</v>
      </c>
      <c r="B8" s="4" t="s">
        <v>61</v>
      </c>
      <c r="C8" s="5">
        <v>2.62</v>
      </c>
      <c r="D8" s="6" t="s">
        <v>11</v>
      </c>
      <c r="E8" s="5">
        <v>5810.71</v>
      </c>
      <c r="F8" s="4">
        <f t="shared" si="0"/>
        <v>15224.0602</v>
      </c>
    </row>
    <row r="9" spans="1:6" ht="120">
      <c r="A9" s="11" t="s">
        <v>122</v>
      </c>
      <c r="B9" s="11" t="s">
        <v>123</v>
      </c>
      <c r="C9" s="5">
        <v>17.71</v>
      </c>
      <c r="D9" s="5" t="s">
        <v>84</v>
      </c>
      <c r="E9" s="12">
        <v>6092.63</v>
      </c>
      <c r="F9" s="4">
        <f t="shared" si="0"/>
        <v>107900.47730000001</v>
      </c>
    </row>
    <row r="10" spans="1:6" ht="120">
      <c r="A10" s="11" t="s">
        <v>124</v>
      </c>
      <c r="B10" s="17" t="s">
        <v>125</v>
      </c>
      <c r="C10" s="5">
        <v>1.794</v>
      </c>
      <c r="D10" s="5" t="s">
        <v>64</v>
      </c>
      <c r="E10" s="5">
        <v>77259.94</v>
      </c>
      <c r="F10" s="4">
        <f t="shared" si="0"/>
        <v>138604.33236</v>
      </c>
    </row>
    <row r="11" spans="1:6" ht="60">
      <c r="A11" s="11" t="s">
        <v>126</v>
      </c>
      <c r="B11" s="17" t="s">
        <v>48</v>
      </c>
      <c r="C11" s="5">
        <v>71.88</v>
      </c>
      <c r="D11" s="5" t="s">
        <v>49</v>
      </c>
      <c r="E11" s="5">
        <v>184.61</v>
      </c>
      <c r="F11" s="4">
        <f t="shared" si="0"/>
        <v>13269.766799999999</v>
      </c>
    </row>
    <row r="12" spans="1:6" ht="75">
      <c r="A12" s="11" t="s">
        <v>127</v>
      </c>
      <c r="B12" s="11" t="s">
        <v>128</v>
      </c>
      <c r="C12" s="5">
        <v>1.28</v>
      </c>
      <c r="D12" s="5" t="s">
        <v>84</v>
      </c>
      <c r="E12" s="5">
        <v>497.98</v>
      </c>
      <c r="F12" s="4">
        <f t="shared" si="0"/>
        <v>637.4144</v>
      </c>
    </row>
    <row r="13" spans="1:6" ht="28.5">
      <c r="A13" s="19" t="s">
        <v>129</v>
      </c>
      <c r="B13" s="2" t="s">
        <v>130</v>
      </c>
      <c r="C13" s="2">
        <v>0.96</v>
      </c>
      <c r="D13" s="2" t="s">
        <v>84</v>
      </c>
      <c r="E13" s="7">
        <v>1832.28</v>
      </c>
      <c r="F13" s="7">
        <f t="shared" ref="F13" si="1">+C13*E13</f>
        <v>1758.9887999999999</v>
      </c>
    </row>
    <row r="14" spans="1:6">
      <c r="A14" s="11">
        <v>10</v>
      </c>
      <c r="B14" s="18" t="s">
        <v>52</v>
      </c>
      <c r="C14" s="5"/>
      <c r="D14" s="5"/>
      <c r="E14" s="5"/>
      <c r="F14" s="4"/>
    </row>
    <row r="15" spans="1:6">
      <c r="A15" s="8" t="s">
        <v>25</v>
      </c>
      <c r="B15" s="4" t="s">
        <v>74</v>
      </c>
      <c r="C15" s="4">
        <v>8.75</v>
      </c>
      <c r="D15" s="4" t="s">
        <v>11</v>
      </c>
      <c r="E15" s="4">
        <v>864.24</v>
      </c>
      <c r="F15" s="4">
        <f t="shared" ref="F15:F19" si="2">C15*E15</f>
        <v>7562.1</v>
      </c>
    </row>
    <row r="16" spans="1:6">
      <c r="A16" s="8" t="s">
        <v>27</v>
      </c>
      <c r="B16" s="4" t="s">
        <v>119</v>
      </c>
      <c r="C16" s="4">
        <v>0.47</v>
      </c>
      <c r="D16" s="4" t="s">
        <v>11</v>
      </c>
      <c r="E16" s="4">
        <v>408.24</v>
      </c>
      <c r="F16" s="4">
        <f t="shared" si="2"/>
        <v>191.87279999999998</v>
      </c>
    </row>
    <row r="17" spans="1:6">
      <c r="A17" s="8" t="s">
        <v>29</v>
      </c>
      <c r="B17" s="4" t="s">
        <v>76</v>
      </c>
      <c r="C17" s="4">
        <v>17.5</v>
      </c>
      <c r="D17" s="4" t="s">
        <v>11</v>
      </c>
      <c r="E17" s="4">
        <v>788.88</v>
      </c>
      <c r="F17" s="4">
        <f t="shared" si="2"/>
        <v>13805.4</v>
      </c>
    </row>
    <row r="18" spans="1:6">
      <c r="A18" s="8" t="s">
        <v>31</v>
      </c>
      <c r="B18" s="4" t="s">
        <v>77</v>
      </c>
      <c r="C18" s="4">
        <v>0.77</v>
      </c>
      <c r="D18" s="4" t="s">
        <v>11</v>
      </c>
      <c r="E18" s="4">
        <v>466.97</v>
      </c>
      <c r="F18" s="4">
        <f t="shared" si="2"/>
        <v>359.56690000000003</v>
      </c>
    </row>
    <row r="19" spans="1:6">
      <c r="A19" s="8" t="s">
        <v>33</v>
      </c>
      <c r="B19" s="4" t="s">
        <v>34</v>
      </c>
      <c r="C19" s="4">
        <v>5.17</v>
      </c>
      <c r="D19" s="4" t="s">
        <v>11</v>
      </c>
      <c r="E19" s="4">
        <v>177.1</v>
      </c>
      <c r="F19" s="4">
        <f t="shared" si="2"/>
        <v>915.60699999999997</v>
      </c>
    </row>
    <row r="20" spans="1:6">
      <c r="A20" s="8"/>
      <c r="B20" s="11"/>
      <c r="C20" s="12"/>
      <c r="D20" s="6"/>
      <c r="E20" s="12" t="s">
        <v>38</v>
      </c>
      <c r="F20" s="4">
        <f>SUM(F5:F19)</f>
        <v>302249.19756</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0"/>
  <sheetViews>
    <sheetView topLeftCell="A13" workbookViewId="0">
      <selection activeCell="F20" sqref="F20"/>
    </sheetView>
  </sheetViews>
  <sheetFormatPr defaultRowHeight="15"/>
  <cols>
    <col min="1" max="1" width="9.140625" style="13"/>
    <col min="2" max="2" width="43.28515625" style="14" customWidth="1"/>
    <col min="3" max="3" width="9.140625" style="1"/>
    <col min="4" max="4" width="9.140625" style="15"/>
    <col min="5" max="5" width="9.7109375" style="1" bestFit="1" customWidth="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51.75" customHeight="1">
      <c r="A3" s="60" t="s">
        <v>120</v>
      </c>
      <c r="B3" s="60"/>
      <c r="C3" s="60"/>
      <c r="D3" s="60"/>
      <c r="E3" s="60"/>
      <c r="F3" s="60"/>
    </row>
    <row r="4" spans="1:6">
      <c r="A4" s="2" t="s">
        <v>3</v>
      </c>
      <c r="B4" s="2" t="s">
        <v>4</v>
      </c>
      <c r="C4" s="2" t="s">
        <v>5</v>
      </c>
      <c r="D4" s="2" t="s">
        <v>6</v>
      </c>
      <c r="E4" s="2" t="s">
        <v>7</v>
      </c>
      <c r="F4" s="2" t="s">
        <v>8</v>
      </c>
    </row>
    <row r="5" spans="1:6" ht="165">
      <c r="A5" s="11" t="s">
        <v>40</v>
      </c>
      <c r="B5" s="11" t="s">
        <v>41</v>
      </c>
      <c r="C5" s="5">
        <v>59.48</v>
      </c>
      <c r="D5" s="5" t="s">
        <v>42</v>
      </c>
      <c r="E5" s="5">
        <v>153.84</v>
      </c>
      <c r="F5" s="4">
        <f t="shared" ref="F5:F12" si="0">C5*E5</f>
        <v>9150.4031999999988</v>
      </c>
    </row>
    <row r="6" spans="1:6" ht="120">
      <c r="A6" s="11" t="s">
        <v>43</v>
      </c>
      <c r="B6" s="11" t="s">
        <v>44</v>
      </c>
      <c r="C6" s="5">
        <v>6.2</v>
      </c>
      <c r="D6" s="5" t="s">
        <v>42</v>
      </c>
      <c r="E6" s="5">
        <v>415.58</v>
      </c>
      <c r="F6" s="4">
        <f t="shared" si="0"/>
        <v>2576.596</v>
      </c>
    </row>
    <row r="7" spans="1:6" ht="90">
      <c r="A7" s="11" t="s">
        <v>45</v>
      </c>
      <c r="B7" s="11" t="s">
        <v>46</v>
      </c>
      <c r="C7" s="5">
        <v>10.33</v>
      </c>
      <c r="D7" s="5" t="s">
        <v>42</v>
      </c>
      <c r="E7" s="5">
        <v>1336.28</v>
      </c>
      <c r="F7" s="4">
        <f t="shared" si="0"/>
        <v>13803.7724</v>
      </c>
    </row>
    <row r="8" spans="1:6" ht="90">
      <c r="A8" s="3" t="s">
        <v>121</v>
      </c>
      <c r="B8" s="4" t="s">
        <v>61</v>
      </c>
      <c r="C8" s="5">
        <v>25.2</v>
      </c>
      <c r="D8" s="6" t="s">
        <v>11</v>
      </c>
      <c r="E8" s="5">
        <v>5810.71</v>
      </c>
      <c r="F8" s="4">
        <f t="shared" si="0"/>
        <v>146429.89199999999</v>
      </c>
    </row>
    <row r="9" spans="1:6" ht="120">
      <c r="A9" s="11" t="s">
        <v>122</v>
      </c>
      <c r="B9" s="11" t="s">
        <v>123</v>
      </c>
      <c r="C9" s="5">
        <v>12.4</v>
      </c>
      <c r="D9" s="5" t="s">
        <v>84</v>
      </c>
      <c r="E9" s="12">
        <v>6092.63</v>
      </c>
      <c r="F9" s="4">
        <f t="shared" si="0"/>
        <v>75548.612000000008</v>
      </c>
    </row>
    <row r="10" spans="1:6" ht="120">
      <c r="A10" s="11" t="s">
        <v>124</v>
      </c>
      <c r="B10" s="17" t="s">
        <v>125</v>
      </c>
      <c r="C10" s="5">
        <v>3.3180000000000001</v>
      </c>
      <c r="D10" s="5" t="s">
        <v>64</v>
      </c>
      <c r="E10" s="5">
        <v>77259.94</v>
      </c>
      <c r="F10" s="4">
        <f t="shared" si="0"/>
        <v>256348.48092</v>
      </c>
    </row>
    <row r="11" spans="1:6" ht="60">
      <c r="A11" s="11" t="s">
        <v>126</v>
      </c>
      <c r="B11" s="17" t="s">
        <v>48</v>
      </c>
      <c r="C11" s="5">
        <v>254.81</v>
      </c>
      <c r="D11" s="5" t="s">
        <v>49</v>
      </c>
      <c r="E11" s="5">
        <v>184.61</v>
      </c>
      <c r="F11" s="4">
        <f t="shared" si="0"/>
        <v>47040.474100000007</v>
      </c>
    </row>
    <row r="12" spans="1:6" ht="75">
      <c r="A12" s="11" t="s">
        <v>127</v>
      </c>
      <c r="B12" s="11" t="s">
        <v>128</v>
      </c>
      <c r="C12" s="5">
        <v>14.87</v>
      </c>
      <c r="D12" s="5" t="s">
        <v>84</v>
      </c>
      <c r="E12" s="5">
        <v>497.98</v>
      </c>
      <c r="F12" s="4">
        <f t="shared" si="0"/>
        <v>7404.9625999999998</v>
      </c>
    </row>
    <row r="13" spans="1:6" ht="28.5">
      <c r="A13" s="19" t="s">
        <v>129</v>
      </c>
      <c r="B13" s="2" t="s">
        <v>130</v>
      </c>
      <c r="C13" s="2">
        <v>1.19</v>
      </c>
      <c r="D13" s="2" t="s">
        <v>84</v>
      </c>
      <c r="E13" s="7">
        <v>1832.28</v>
      </c>
      <c r="F13" s="7">
        <f t="shared" ref="F13" si="1">+C13*E13</f>
        <v>2180.4132</v>
      </c>
    </row>
    <row r="14" spans="1:6">
      <c r="A14" s="11">
        <v>10</v>
      </c>
      <c r="B14" s="18" t="s">
        <v>52</v>
      </c>
      <c r="C14" s="5"/>
      <c r="D14" s="5"/>
      <c r="E14" s="5"/>
      <c r="F14" s="4"/>
    </row>
    <row r="15" spans="1:6">
      <c r="A15" s="8" t="s">
        <v>25</v>
      </c>
      <c r="B15" s="4" t="s">
        <v>74</v>
      </c>
      <c r="C15" s="4">
        <v>16.18</v>
      </c>
      <c r="D15" s="4" t="s">
        <v>11</v>
      </c>
      <c r="E15" s="4">
        <v>864.24</v>
      </c>
      <c r="F15" s="4">
        <f t="shared" ref="F15:F19" si="2">C15*E15</f>
        <v>13983.403200000001</v>
      </c>
    </row>
    <row r="16" spans="1:6">
      <c r="A16" s="8" t="s">
        <v>27</v>
      </c>
      <c r="B16" s="4" t="s">
        <v>119</v>
      </c>
      <c r="C16" s="4">
        <v>6.2</v>
      </c>
      <c r="D16" s="4" t="s">
        <v>11</v>
      </c>
      <c r="E16" s="4">
        <v>408.24</v>
      </c>
      <c r="F16" s="4">
        <f t="shared" si="2"/>
        <v>2531.0880000000002</v>
      </c>
    </row>
    <row r="17" spans="1:6">
      <c r="A17" s="8" t="s">
        <v>29</v>
      </c>
      <c r="B17" s="4" t="s">
        <v>76</v>
      </c>
      <c r="C17" s="4">
        <v>32.36</v>
      </c>
      <c r="D17" s="4" t="s">
        <v>11</v>
      </c>
      <c r="E17" s="4">
        <v>788.88</v>
      </c>
      <c r="F17" s="4">
        <f t="shared" si="2"/>
        <v>25528.156800000001</v>
      </c>
    </row>
    <row r="18" spans="1:6">
      <c r="A18" s="8" t="s">
        <v>31</v>
      </c>
      <c r="B18" s="4" t="s">
        <v>77</v>
      </c>
      <c r="C18" s="4">
        <v>10.33</v>
      </c>
      <c r="D18" s="4" t="s">
        <v>11</v>
      </c>
      <c r="E18" s="4">
        <v>466.97</v>
      </c>
      <c r="F18" s="4">
        <f t="shared" si="2"/>
        <v>4823.8001000000004</v>
      </c>
    </row>
    <row r="19" spans="1:6">
      <c r="A19" s="8" t="s">
        <v>33</v>
      </c>
      <c r="B19" s="4" t="s">
        <v>34</v>
      </c>
      <c r="C19" s="4">
        <v>59.48</v>
      </c>
      <c r="D19" s="4" t="s">
        <v>11</v>
      </c>
      <c r="E19" s="4">
        <v>177.1</v>
      </c>
      <c r="F19" s="4">
        <f t="shared" si="2"/>
        <v>10533.907999999999</v>
      </c>
    </row>
    <row r="20" spans="1:6">
      <c r="A20" s="8"/>
      <c r="B20" s="11"/>
      <c r="C20" s="12"/>
      <c r="D20" s="6"/>
      <c r="E20" s="12" t="s">
        <v>38</v>
      </c>
      <c r="F20" s="4">
        <f>SUM(F5:F19)</f>
        <v>617883.96251999994</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13"/>
    <col min="2" max="2" width="43.28515625" style="14" customWidth="1"/>
    <col min="3" max="3" width="9.140625" style="1"/>
    <col min="4" max="4" width="9.140625" style="15"/>
    <col min="5" max="5" width="9.140625" style="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51.75" customHeight="1">
      <c r="A3" s="60" t="s">
        <v>118</v>
      </c>
      <c r="B3" s="60"/>
      <c r="C3" s="60"/>
      <c r="D3" s="60"/>
      <c r="E3" s="60"/>
      <c r="F3" s="60"/>
    </row>
    <row r="4" spans="1:6">
      <c r="A4" s="2" t="s">
        <v>3</v>
      </c>
      <c r="B4" s="2" t="s">
        <v>4</v>
      </c>
      <c r="C4" s="2" t="s">
        <v>5</v>
      </c>
      <c r="D4" s="2" t="s">
        <v>6</v>
      </c>
      <c r="E4" s="2" t="s">
        <v>7</v>
      </c>
      <c r="F4" s="2" t="s">
        <v>8</v>
      </c>
    </row>
    <row r="5" spans="1:6" ht="165">
      <c r="A5" s="11" t="s">
        <v>40</v>
      </c>
      <c r="B5" s="11" t="s">
        <v>41</v>
      </c>
      <c r="C5" s="5">
        <v>7.09</v>
      </c>
      <c r="D5" s="5" t="s">
        <v>42</v>
      </c>
      <c r="E5" s="5">
        <v>153.84</v>
      </c>
      <c r="F5" s="4">
        <f t="shared" ref="F5:F15" si="0">C5*E5</f>
        <v>1090.7256</v>
      </c>
    </row>
    <row r="6" spans="1:6" ht="120">
      <c r="A6" s="11" t="s">
        <v>43</v>
      </c>
      <c r="B6" s="11" t="s">
        <v>44</v>
      </c>
      <c r="C6" s="5">
        <v>2.13</v>
      </c>
      <c r="D6" s="5" t="s">
        <v>42</v>
      </c>
      <c r="E6" s="5">
        <v>415.58</v>
      </c>
      <c r="F6" s="4">
        <f t="shared" si="0"/>
        <v>885.18539999999996</v>
      </c>
    </row>
    <row r="7" spans="1:6" ht="90">
      <c r="A7" s="11" t="s">
        <v>45</v>
      </c>
      <c r="B7" s="11" t="s">
        <v>46</v>
      </c>
      <c r="C7" s="5">
        <v>3.55</v>
      </c>
      <c r="D7" s="5" t="s">
        <v>42</v>
      </c>
      <c r="E7" s="5">
        <v>1336.28</v>
      </c>
      <c r="F7" s="4">
        <f t="shared" si="0"/>
        <v>4743.7939999999999</v>
      </c>
    </row>
    <row r="8" spans="1:6" ht="135">
      <c r="A8" s="3" t="s">
        <v>16</v>
      </c>
      <c r="B8" s="4" t="s">
        <v>17</v>
      </c>
      <c r="C8" s="5">
        <v>69.67</v>
      </c>
      <c r="D8" s="8" t="s">
        <v>11</v>
      </c>
      <c r="E8" s="5">
        <v>4858.76</v>
      </c>
      <c r="F8" s="4">
        <f t="shared" si="0"/>
        <v>338509.80920000002</v>
      </c>
    </row>
    <row r="9" spans="1:6" ht="60">
      <c r="A9" s="11" t="s">
        <v>47</v>
      </c>
      <c r="B9" s="17" t="s">
        <v>48</v>
      </c>
      <c r="C9" s="5">
        <v>38.11</v>
      </c>
      <c r="D9" s="5" t="s">
        <v>49</v>
      </c>
      <c r="E9" s="5">
        <v>184.61</v>
      </c>
      <c r="F9" s="4">
        <f t="shared" si="0"/>
        <v>7035.4871000000003</v>
      </c>
    </row>
    <row r="10" spans="1:6">
      <c r="A10" s="11">
        <v>6</v>
      </c>
      <c r="B10" s="18" t="s">
        <v>52</v>
      </c>
      <c r="C10" s="5"/>
      <c r="D10" s="5"/>
      <c r="E10" s="5"/>
      <c r="F10" s="4"/>
    </row>
    <row r="11" spans="1:6">
      <c r="A11" s="8" t="s">
        <v>25</v>
      </c>
      <c r="B11" s="4" t="s">
        <v>74</v>
      </c>
      <c r="C11" s="4">
        <v>29.9</v>
      </c>
      <c r="D11" s="4" t="s">
        <v>11</v>
      </c>
      <c r="E11" s="4">
        <v>864.24</v>
      </c>
      <c r="F11" s="4">
        <f t="shared" si="0"/>
        <v>25840.775999999998</v>
      </c>
    </row>
    <row r="12" spans="1:6">
      <c r="A12" s="8" t="s">
        <v>27</v>
      </c>
      <c r="B12" s="4" t="s">
        <v>119</v>
      </c>
      <c r="C12" s="4">
        <v>2.13</v>
      </c>
      <c r="D12" s="4" t="s">
        <v>11</v>
      </c>
      <c r="E12" s="4">
        <v>408.24</v>
      </c>
      <c r="F12" s="4">
        <f t="shared" si="0"/>
        <v>869.55119999999999</v>
      </c>
    </row>
    <row r="13" spans="1:6">
      <c r="A13" s="8" t="s">
        <v>29</v>
      </c>
      <c r="B13" s="4" t="s">
        <v>76</v>
      </c>
      <c r="C13" s="4">
        <v>3.55</v>
      </c>
      <c r="D13" s="4" t="s">
        <v>11</v>
      </c>
      <c r="E13" s="4">
        <v>788.88</v>
      </c>
      <c r="F13" s="4">
        <f t="shared" si="0"/>
        <v>2800.5239999999999</v>
      </c>
    </row>
    <row r="14" spans="1:6">
      <c r="A14" s="8" t="s">
        <v>31</v>
      </c>
      <c r="B14" s="4" t="s">
        <v>77</v>
      </c>
      <c r="C14" s="4">
        <v>59.8</v>
      </c>
      <c r="D14" s="4" t="s">
        <v>11</v>
      </c>
      <c r="E14" s="4">
        <v>466.97</v>
      </c>
      <c r="F14" s="4">
        <f t="shared" si="0"/>
        <v>27924.806</v>
      </c>
    </row>
    <row r="15" spans="1:6">
      <c r="A15" s="8" t="s">
        <v>33</v>
      </c>
      <c r="B15" s="4" t="s">
        <v>34</v>
      </c>
      <c r="C15" s="4">
        <v>7.09</v>
      </c>
      <c r="D15" s="4" t="s">
        <v>11</v>
      </c>
      <c r="E15" s="4">
        <v>177.1</v>
      </c>
      <c r="F15" s="4">
        <f t="shared" si="0"/>
        <v>1255.6389999999999</v>
      </c>
    </row>
    <row r="16" spans="1:6">
      <c r="A16" s="8"/>
      <c r="B16" s="11"/>
      <c r="C16" s="12"/>
      <c r="D16" s="6"/>
      <c r="E16" s="12" t="s">
        <v>38</v>
      </c>
      <c r="F16" s="4">
        <f>SUM(F5:F15)</f>
        <v>410956.29750000004</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13"/>
    <col min="2" max="2" width="43.28515625" style="14" customWidth="1"/>
    <col min="3" max="3" width="9.140625" style="1"/>
    <col min="4" max="4" width="9.140625" style="15"/>
    <col min="5" max="5" width="9.140625" style="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51.75" customHeight="1">
      <c r="A3" s="60" t="s">
        <v>115</v>
      </c>
      <c r="B3" s="60"/>
      <c r="C3" s="60"/>
      <c r="D3" s="60"/>
      <c r="E3" s="60"/>
      <c r="F3" s="60"/>
    </row>
    <row r="4" spans="1:6">
      <c r="A4" s="2" t="s">
        <v>3</v>
      </c>
      <c r="B4" s="2" t="s">
        <v>4</v>
      </c>
      <c r="C4" s="2" t="s">
        <v>5</v>
      </c>
      <c r="D4" s="2" t="s">
        <v>6</v>
      </c>
      <c r="E4" s="2" t="s">
        <v>7</v>
      </c>
      <c r="F4" s="2" t="s">
        <v>8</v>
      </c>
    </row>
    <row r="5" spans="1:6" ht="165">
      <c r="A5" s="11" t="s">
        <v>40</v>
      </c>
      <c r="B5" s="11" t="s">
        <v>41</v>
      </c>
      <c r="C5" s="5">
        <v>8.5</v>
      </c>
      <c r="D5" s="5" t="s">
        <v>42</v>
      </c>
      <c r="E5" s="5">
        <v>153.84</v>
      </c>
      <c r="F5" s="4">
        <f>C5*E5</f>
        <v>1307.6400000000001</v>
      </c>
    </row>
    <row r="6" spans="1:6" ht="120">
      <c r="A6" s="11" t="s">
        <v>43</v>
      </c>
      <c r="B6" s="11" t="s">
        <v>44</v>
      </c>
      <c r="C6" s="5">
        <v>1.42</v>
      </c>
      <c r="D6" s="5" t="s">
        <v>42</v>
      </c>
      <c r="E6" s="5">
        <v>415.58</v>
      </c>
      <c r="F6" s="4">
        <f t="shared" ref="F6:F9" si="0">C6*E6</f>
        <v>590.1235999999999</v>
      </c>
    </row>
    <row r="7" spans="1:6" ht="90">
      <c r="A7" s="11" t="s">
        <v>45</v>
      </c>
      <c r="B7" s="11" t="s">
        <v>46</v>
      </c>
      <c r="C7" s="5">
        <v>2.37</v>
      </c>
      <c r="D7" s="5" t="s">
        <v>42</v>
      </c>
      <c r="E7" s="5">
        <v>1336.28</v>
      </c>
      <c r="F7" s="4">
        <f t="shared" si="0"/>
        <v>3166.9836</v>
      </c>
    </row>
    <row r="8" spans="1:6" ht="60">
      <c r="A8" s="11" t="s">
        <v>116</v>
      </c>
      <c r="B8" s="17" t="s">
        <v>48</v>
      </c>
      <c r="C8" s="5">
        <v>24.17</v>
      </c>
      <c r="D8" s="5" t="s">
        <v>49</v>
      </c>
      <c r="E8" s="5">
        <v>184.61</v>
      </c>
      <c r="F8" s="4">
        <f t="shared" si="0"/>
        <v>4462.0237000000006</v>
      </c>
    </row>
    <row r="9" spans="1:6" ht="135">
      <c r="A9" s="3" t="s">
        <v>117</v>
      </c>
      <c r="B9" s="4" t="s">
        <v>17</v>
      </c>
      <c r="C9" s="5">
        <v>44.19</v>
      </c>
      <c r="D9" s="5" t="s">
        <v>84</v>
      </c>
      <c r="E9" s="5">
        <v>4858.76</v>
      </c>
      <c r="F9" s="4">
        <f t="shared" si="0"/>
        <v>214708.60440000001</v>
      </c>
    </row>
    <row r="10" spans="1:6">
      <c r="A10" s="11">
        <v>6</v>
      </c>
      <c r="B10" s="18" t="s">
        <v>52</v>
      </c>
      <c r="C10" s="5"/>
      <c r="D10" s="5"/>
      <c r="E10" s="5"/>
      <c r="F10" s="4"/>
    </row>
    <row r="11" spans="1:6" ht="16.5">
      <c r="A11" s="4" t="s">
        <v>104</v>
      </c>
      <c r="B11" s="4" t="s">
        <v>105</v>
      </c>
      <c r="C11" s="4">
        <v>18.96</v>
      </c>
      <c r="D11" s="4" t="s">
        <v>106</v>
      </c>
      <c r="E11" s="4">
        <v>864.24</v>
      </c>
      <c r="F11" s="4">
        <f t="shared" ref="F11:F15" si="1">C11*E11</f>
        <v>16385.990400000002</v>
      </c>
    </row>
    <row r="12" spans="1:6" ht="16.5">
      <c r="A12" s="4" t="s">
        <v>107</v>
      </c>
      <c r="B12" s="4" t="s">
        <v>108</v>
      </c>
      <c r="C12" s="4">
        <v>1.42</v>
      </c>
      <c r="D12" s="4" t="s">
        <v>106</v>
      </c>
      <c r="E12" s="4">
        <v>408.24</v>
      </c>
      <c r="F12" s="4">
        <f t="shared" si="1"/>
        <v>579.70079999999996</v>
      </c>
    </row>
    <row r="13" spans="1:6" ht="16.5">
      <c r="A13" s="4" t="s">
        <v>109</v>
      </c>
      <c r="B13" s="4" t="s">
        <v>110</v>
      </c>
      <c r="C13" s="4">
        <v>2.37</v>
      </c>
      <c r="D13" s="4" t="s">
        <v>106</v>
      </c>
      <c r="E13" s="4">
        <v>788.88</v>
      </c>
      <c r="F13" s="4">
        <f t="shared" si="1"/>
        <v>1869.6456000000001</v>
      </c>
    </row>
    <row r="14" spans="1:6" ht="16.5">
      <c r="A14" s="4" t="s">
        <v>111</v>
      </c>
      <c r="B14" s="4" t="s">
        <v>112</v>
      </c>
      <c r="C14" s="4">
        <v>37.92</v>
      </c>
      <c r="D14" s="4" t="s">
        <v>106</v>
      </c>
      <c r="E14" s="4">
        <v>466.97</v>
      </c>
      <c r="F14" s="4">
        <f t="shared" si="1"/>
        <v>17707.502400000001</v>
      </c>
    </row>
    <row r="15" spans="1:6" ht="16.5">
      <c r="A15" s="4" t="s">
        <v>113</v>
      </c>
      <c r="B15" s="4" t="s">
        <v>114</v>
      </c>
      <c r="C15" s="4">
        <v>8.5</v>
      </c>
      <c r="D15" s="4" t="s">
        <v>106</v>
      </c>
      <c r="E15" s="4">
        <v>177.1</v>
      </c>
      <c r="F15" s="4">
        <f t="shared" si="1"/>
        <v>1505.35</v>
      </c>
    </row>
    <row r="16" spans="1:6">
      <c r="A16" s="8"/>
      <c r="B16" s="11"/>
      <c r="C16" s="12"/>
      <c r="D16" s="6"/>
      <c r="E16" s="12" t="s">
        <v>38</v>
      </c>
      <c r="F16" s="4">
        <f>SUM(F5:F15)</f>
        <v>262283.56449999998</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3"/>
    <col min="2" max="2" width="43.28515625" style="14" customWidth="1"/>
    <col min="3" max="3" width="9.140625" style="1"/>
    <col min="4" max="4" width="9.140625" style="15"/>
    <col min="5" max="5" width="13.42578125" style="1" customWidth="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69.75" customHeight="1">
      <c r="A3" s="60" t="s">
        <v>81</v>
      </c>
      <c r="B3" s="60"/>
      <c r="C3" s="60"/>
      <c r="D3" s="60"/>
      <c r="E3" s="60"/>
      <c r="F3" s="60"/>
    </row>
    <row r="4" spans="1:6">
      <c r="A4" s="2" t="s">
        <v>3</v>
      </c>
      <c r="B4" s="2" t="s">
        <v>4</v>
      </c>
      <c r="C4" s="2" t="s">
        <v>5</v>
      </c>
      <c r="D4" s="2" t="s">
        <v>6</v>
      </c>
      <c r="E4" s="2" t="s">
        <v>7</v>
      </c>
      <c r="F4" s="2" t="s">
        <v>8</v>
      </c>
    </row>
    <row r="5" spans="1:6" ht="42.75">
      <c r="A5" s="2" t="s">
        <v>82</v>
      </c>
      <c r="B5" s="2" t="s">
        <v>83</v>
      </c>
      <c r="C5" s="2">
        <v>5.01</v>
      </c>
      <c r="D5" s="2" t="s">
        <v>84</v>
      </c>
      <c r="E5" s="2">
        <v>497.98</v>
      </c>
      <c r="F5" s="7">
        <f>C5*E5</f>
        <v>2494.8798000000002</v>
      </c>
    </row>
    <row r="6" spans="1:6" ht="28.5">
      <c r="A6" s="2" t="s">
        <v>85</v>
      </c>
      <c r="B6" s="2" t="s">
        <v>86</v>
      </c>
      <c r="C6" s="2">
        <v>2.4900000000000002</v>
      </c>
      <c r="D6" s="2" t="s">
        <v>84</v>
      </c>
      <c r="E6" s="2">
        <v>1832.28</v>
      </c>
      <c r="F6" s="7">
        <f t="shared" ref="F6:F20" si="0">C6*E6</f>
        <v>4562.3771999999999</v>
      </c>
    </row>
    <row r="7" spans="1:6" ht="213.75">
      <c r="A7" s="2" t="s">
        <v>87</v>
      </c>
      <c r="B7" s="2" t="s">
        <v>88</v>
      </c>
      <c r="C7" s="2">
        <v>15.75</v>
      </c>
      <c r="D7" s="2" t="s">
        <v>84</v>
      </c>
      <c r="E7" s="2">
        <v>153.84</v>
      </c>
      <c r="F7" s="7">
        <f t="shared" si="0"/>
        <v>2422.98</v>
      </c>
    </row>
    <row r="8" spans="1:6" ht="128.25">
      <c r="A8" s="2" t="s">
        <v>89</v>
      </c>
      <c r="B8" s="2" t="s">
        <v>90</v>
      </c>
      <c r="C8" s="2">
        <v>1.56</v>
      </c>
      <c r="D8" s="2" t="s">
        <v>84</v>
      </c>
      <c r="E8" s="2">
        <v>415.58</v>
      </c>
      <c r="F8" s="7">
        <f t="shared" si="0"/>
        <v>648.3048</v>
      </c>
    </row>
    <row r="9" spans="1:6" ht="114">
      <c r="A9" s="2" t="s">
        <v>91</v>
      </c>
      <c r="B9" s="2" t="s">
        <v>92</v>
      </c>
      <c r="C9" s="2">
        <v>2.6</v>
      </c>
      <c r="D9" s="2" t="s">
        <v>84</v>
      </c>
      <c r="E9" s="2">
        <v>1336.28</v>
      </c>
      <c r="F9" s="7">
        <f t="shared" si="0"/>
        <v>3474.328</v>
      </c>
    </row>
    <row r="10" spans="1:6" ht="156.75">
      <c r="A10" s="2" t="s">
        <v>93</v>
      </c>
      <c r="B10" s="2" t="s">
        <v>94</v>
      </c>
      <c r="C10" s="2">
        <v>8.6999999999999993</v>
      </c>
      <c r="D10" s="2" t="s">
        <v>84</v>
      </c>
      <c r="E10" s="2">
        <v>4858.76</v>
      </c>
      <c r="F10" s="7">
        <f t="shared" si="0"/>
        <v>42271.212</v>
      </c>
    </row>
    <row r="11" spans="1:6" ht="99.75">
      <c r="A11" s="2" t="s">
        <v>95</v>
      </c>
      <c r="B11" s="2" t="s">
        <v>96</v>
      </c>
      <c r="C11" s="2">
        <v>10.66</v>
      </c>
      <c r="D11" s="2" t="s">
        <v>84</v>
      </c>
      <c r="E11" s="2">
        <v>2873.96</v>
      </c>
      <c r="F11" s="7">
        <f t="shared" si="0"/>
        <v>30636.4136</v>
      </c>
    </row>
    <row r="12" spans="1:6" ht="114">
      <c r="A12" s="2" t="s">
        <v>97</v>
      </c>
      <c r="B12" s="2" t="s">
        <v>98</v>
      </c>
      <c r="C12" s="2">
        <v>50.09</v>
      </c>
      <c r="D12" s="2" t="s">
        <v>49</v>
      </c>
      <c r="E12" s="2">
        <v>288.27</v>
      </c>
      <c r="F12" s="7">
        <f t="shared" si="0"/>
        <v>14439.444299999999</v>
      </c>
    </row>
    <row r="13" spans="1:6" ht="57">
      <c r="A13" s="2" t="s">
        <v>99</v>
      </c>
      <c r="B13" s="2" t="s">
        <v>100</v>
      </c>
      <c r="C13" s="2">
        <v>7.27</v>
      </c>
      <c r="D13" s="2" t="s">
        <v>84</v>
      </c>
      <c r="E13" s="2">
        <v>6092.63</v>
      </c>
      <c r="F13" s="7">
        <f t="shared" si="0"/>
        <v>44293.420099999996</v>
      </c>
    </row>
    <row r="14" spans="1:6" ht="156.75">
      <c r="A14" s="2" t="s">
        <v>101</v>
      </c>
      <c r="B14" s="2" t="s">
        <v>66</v>
      </c>
      <c r="C14" s="2">
        <v>0.13900000000000001</v>
      </c>
      <c r="D14" s="2" t="s">
        <v>102</v>
      </c>
      <c r="E14" s="2">
        <v>77259.94</v>
      </c>
      <c r="F14" s="7">
        <f t="shared" si="0"/>
        <v>10739.131660000001</v>
      </c>
    </row>
    <row r="15" spans="1:6">
      <c r="A15" s="2">
        <v>11</v>
      </c>
      <c r="B15" s="2" t="s">
        <v>103</v>
      </c>
      <c r="C15" s="2"/>
      <c r="D15" s="2"/>
      <c r="E15" s="2"/>
      <c r="F15" s="7"/>
    </row>
    <row r="16" spans="1:6" ht="15.75">
      <c r="A16" s="2" t="s">
        <v>104</v>
      </c>
      <c r="B16" s="2" t="s">
        <v>105</v>
      </c>
      <c r="C16" s="2">
        <v>12.83</v>
      </c>
      <c r="D16" s="2" t="s">
        <v>106</v>
      </c>
      <c r="E16" s="2">
        <v>864.24</v>
      </c>
      <c r="F16" s="7">
        <f t="shared" si="0"/>
        <v>11088.199200000001</v>
      </c>
    </row>
    <row r="17" spans="1:6" ht="15.75">
      <c r="A17" s="2" t="s">
        <v>107</v>
      </c>
      <c r="B17" s="2" t="s">
        <v>108</v>
      </c>
      <c r="C17" s="2">
        <v>1.56</v>
      </c>
      <c r="D17" s="2" t="s">
        <v>106</v>
      </c>
      <c r="E17" s="2">
        <v>408.24</v>
      </c>
      <c r="F17" s="7">
        <f t="shared" si="0"/>
        <v>636.85440000000006</v>
      </c>
    </row>
    <row r="18" spans="1:6" ht="15.75">
      <c r="A18" s="2" t="s">
        <v>109</v>
      </c>
      <c r="B18" s="2" t="s">
        <v>110</v>
      </c>
      <c r="C18" s="2">
        <v>13.3</v>
      </c>
      <c r="D18" s="2" t="s">
        <v>106</v>
      </c>
      <c r="E18" s="2">
        <v>788.88</v>
      </c>
      <c r="F18" s="7">
        <f t="shared" si="0"/>
        <v>10492.104000000001</v>
      </c>
    </row>
    <row r="19" spans="1:6" ht="15.75">
      <c r="A19" s="2" t="s">
        <v>111</v>
      </c>
      <c r="B19" s="2" t="s">
        <v>112</v>
      </c>
      <c r="C19" s="2">
        <v>14.06</v>
      </c>
      <c r="D19" s="2" t="s">
        <v>106</v>
      </c>
      <c r="E19" s="2">
        <v>466.97</v>
      </c>
      <c r="F19" s="7">
        <f t="shared" si="0"/>
        <v>6565.5982000000004</v>
      </c>
    </row>
    <row r="20" spans="1:6" ht="15.75">
      <c r="A20" s="2" t="s">
        <v>113</v>
      </c>
      <c r="B20" s="2" t="s">
        <v>114</v>
      </c>
      <c r="C20" s="2">
        <v>20.25</v>
      </c>
      <c r="D20" s="2" t="s">
        <v>106</v>
      </c>
      <c r="E20" s="2">
        <v>177.1</v>
      </c>
      <c r="F20" s="7">
        <f t="shared" si="0"/>
        <v>3586.2750000000001</v>
      </c>
    </row>
    <row r="21" spans="1:6">
      <c r="A21" s="8"/>
      <c r="B21" s="11"/>
      <c r="C21" s="12"/>
      <c r="D21" s="6"/>
      <c r="E21" s="12" t="s">
        <v>38</v>
      </c>
      <c r="F21" s="7">
        <f>SUM(F5:F20)</f>
        <v>188351.52226000003</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16"/>
  <sheetViews>
    <sheetView topLeftCell="A10" workbookViewId="0">
      <selection activeCell="F16" sqref="F16"/>
    </sheetView>
  </sheetViews>
  <sheetFormatPr defaultRowHeight="15"/>
  <cols>
    <col min="1" max="1" width="9.140625" style="13"/>
    <col min="2" max="2" width="45.28515625" style="14" customWidth="1"/>
    <col min="3" max="3" width="9.28515625" style="1" customWidth="1"/>
    <col min="4" max="4" width="9.140625" style="15"/>
    <col min="5" max="5" width="9.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9.25" customHeight="1">
      <c r="A3" s="60" t="s">
        <v>135</v>
      </c>
      <c r="B3" s="60"/>
      <c r="C3" s="60"/>
      <c r="D3" s="60"/>
      <c r="E3" s="60"/>
      <c r="F3" s="60"/>
    </row>
    <row r="4" spans="1:6">
      <c r="A4" s="2" t="s">
        <v>3</v>
      </c>
      <c r="B4" s="2" t="s">
        <v>4</v>
      </c>
      <c r="C4" s="2" t="s">
        <v>5</v>
      </c>
      <c r="D4" s="2" t="s">
        <v>6</v>
      </c>
      <c r="E4" s="2" t="s">
        <v>7</v>
      </c>
      <c r="F4" s="2" t="s">
        <v>8</v>
      </c>
    </row>
    <row r="5" spans="1:6" ht="75">
      <c r="A5" s="3" t="s">
        <v>133</v>
      </c>
      <c r="B5" s="4" t="s">
        <v>10</v>
      </c>
      <c r="C5" s="2">
        <v>171.12</v>
      </c>
      <c r="D5" s="6" t="s">
        <v>11</v>
      </c>
      <c r="E5" s="5">
        <v>153.84</v>
      </c>
      <c r="F5" s="7">
        <f t="shared" ref="F5:F9" si="0">C5*E5</f>
        <v>26325.1008</v>
      </c>
    </row>
    <row r="6" spans="1:6" ht="105">
      <c r="A6" s="4" t="s">
        <v>12</v>
      </c>
      <c r="B6" s="4" t="s">
        <v>13</v>
      </c>
      <c r="C6" s="4">
        <v>51.54</v>
      </c>
      <c r="D6" s="4" t="s">
        <v>11</v>
      </c>
      <c r="E6" s="4">
        <v>415.58</v>
      </c>
      <c r="F6" s="4">
        <f t="shared" si="0"/>
        <v>21418.993199999997</v>
      </c>
    </row>
    <row r="7" spans="1:6" ht="90">
      <c r="A7" s="4" t="s">
        <v>14</v>
      </c>
      <c r="B7" s="4" t="s">
        <v>15</v>
      </c>
      <c r="C7" s="4">
        <v>85.77</v>
      </c>
      <c r="D7" s="4" t="s">
        <v>11</v>
      </c>
      <c r="E7" s="4">
        <v>1336.28</v>
      </c>
      <c r="F7" s="4">
        <f t="shared" si="0"/>
        <v>114612.73559999999</v>
      </c>
    </row>
    <row r="8" spans="1:6" ht="135">
      <c r="A8" s="4" t="s">
        <v>16</v>
      </c>
      <c r="B8" s="4" t="s">
        <v>17</v>
      </c>
      <c r="C8" s="4">
        <v>103.09</v>
      </c>
      <c r="D8" s="4" t="s">
        <v>11</v>
      </c>
      <c r="E8" s="4">
        <v>4858.76</v>
      </c>
      <c r="F8" s="4">
        <f t="shared" si="0"/>
        <v>500889.56840000005</v>
      </c>
    </row>
    <row r="9" spans="1:6" ht="45">
      <c r="A9" s="4" t="s">
        <v>18</v>
      </c>
      <c r="B9" s="4" t="s">
        <v>19</v>
      </c>
      <c r="C9" s="4">
        <v>48.33</v>
      </c>
      <c r="D9" s="4" t="s">
        <v>20</v>
      </c>
      <c r="E9" s="4">
        <v>184.61</v>
      </c>
      <c r="F9" s="4">
        <f t="shared" si="0"/>
        <v>8922.2013000000006</v>
      </c>
    </row>
    <row r="10" spans="1:6">
      <c r="A10" s="6">
        <v>6</v>
      </c>
      <c r="B10" s="4" t="s">
        <v>24</v>
      </c>
      <c r="C10" s="4"/>
      <c r="D10" s="4"/>
      <c r="E10" s="4"/>
      <c r="F10" s="4"/>
    </row>
    <row r="11" spans="1:6">
      <c r="A11" s="8" t="s">
        <v>25</v>
      </c>
      <c r="B11" s="4" t="s">
        <v>74</v>
      </c>
      <c r="C11" s="4">
        <v>44.33</v>
      </c>
      <c r="D11" s="4" t="s">
        <v>11</v>
      </c>
      <c r="E11" s="4">
        <v>893.67</v>
      </c>
      <c r="F11" s="4">
        <f t="shared" ref="F11:F15" si="1">C11*E11</f>
        <v>39616.391099999993</v>
      </c>
    </row>
    <row r="12" spans="1:6">
      <c r="A12" s="8" t="s">
        <v>27</v>
      </c>
      <c r="B12" s="4" t="s">
        <v>134</v>
      </c>
      <c r="C12" s="4">
        <v>51.54</v>
      </c>
      <c r="D12" s="4" t="s">
        <v>11</v>
      </c>
      <c r="E12" s="4">
        <v>378.69</v>
      </c>
      <c r="F12" s="4">
        <f t="shared" si="1"/>
        <v>19517.6826</v>
      </c>
    </row>
    <row r="13" spans="1:6">
      <c r="A13" s="8" t="s">
        <v>29</v>
      </c>
      <c r="B13" s="4" t="s">
        <v>80</v>
      </c>
      <c r="C13" s="4">
        <v>85.77</v>
      </c>
      <c r="D13" s="4" t="s">
        <v>11</v>
      </c>
      <c r="E13" s="4">
        <v>819.59</v>
      </c>
      <c r="F13" s="4">
        <f t="shared" si="1"/>
        <v>70296.234299999996</v>
      </c>
    </row>
    <row r="14" spans="1:6">
      <c r="A14" s="8" t="s">
        <v>31</v>
      </c>
      <c r="B14" s="4" t="s">
        <v>77</v>
      </c>
      <c r="C14" s="4">
        <v>88.66</v>
      </c>
      <c r="D14" s="4" t="s">
        <v>11</v>
      </c>
      <c r="E14" s="4">
        <v>496.4</v>
      </c>
      <c r="F14" s="4">
        <f t="shared" si="1"/>
        <v>44010.823999999993</v>
      </c>
    </row>
    <row r="15" spans="1:6">
      <c r="A15" s="8" t="s">
        <v>33</v>
      </c>
      <c r="B15" s="4" t="s">
        <v>34</v>
      </c>
      <c r="C15" s="4">
        <v>171.12</v>
      </c>
      <c r="D15" s="4" t="s">
        <v>11</v>
      </c>
      <c r="E15" s="4">
        <v>177.1</v>
      </c>
      <c r="F15" s="4">
        <f t="shared" si="1"/>
        <v>30305.351999999999</v>
      </c>
    </row>
    <row r="16" spans="1:6">
      <c r="A16" s="4"/>
      <c r="B16" s="4"/>
      <c r="C16" s="4"/>
      <c r="D16" s="4"/>
      <c r="E16" s="4" t="s">
        <v>38</v>
      </c>
      <c r="F16" s="4">
        <f>SUM(F5:F15)</f>
        <v>875915.08329999994</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16"/>
  <sheetViews>
    <sheetView topLeftCell="A13" workbookViewId="0">
      <selection activeCell="A16" sqref="A16:F16"/>
    </sheetView>
  </sheetViews>
  <sheetFormatPr defaultRowHeight="15"/>
  <cols>
    <col min="1" max="1" width="9.140625" style="13"/>
    <col min="2" max="2" width="49.140625" style="14" customWidth="1"/>
    <col min="3" max="3" width="9.28515625" style="1" customWidth="1"/>
    <col min="4" max="4" width="9.140625" style="15"/>
    <col min="5" max="5" width="9.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75.75" customHeight="1">
      <c r="A3" s="60" t="s">
        <v>132</v>
      </c>
      <c r="B3" s="60"/>
      <c r="C3" s="60"/>
      <c r="D3" s="60"/>
      <c r="E3" s="60"/>
      <c r="F3" s="60"/>
    </row>
    <row r="4" spans="1:6">
      <c r="A4" s="2" t="s">
        <v>3</v>
      </c>
      <c r="B4" s="2" t="s">
        <v>4</v>
      </c>
      <c r="C4" s="2" t="s">
        <v>5</v>
      </c>
      <c r="D4" s="2" t="s">
        <v>6</v>
      </c>
      <c r="E4" s="2" t="s">
        <v>7</v>
      </c>
      <c r="F4" s="2" t="s">
        <v>8</v>
      </c>
    </row>
    <row r="5" spans="1:6" ht="75">
      <c r="A5" s="3" t="s">
        <v>133</v>
      </c>
      <c r="B5" s="3" t="s">
        <v>10</v>
      </c>
      <c r="C5" s="9">
        <v>150.91</v>
      </c>
      <c r="D5" s="9" t="s">
        <v>11</v>
      </c>
      <c r="E5" s="9">
        <v>153.84</v>
      </c>
      <c r="F5" s="9">
        <f t="shared" ref="F5:F9" si="0">C5*E5</f>
        <v>23215.9944</v>
      </c>
    </row>
    <row r="6" spans="1:6" ht="90">
      <c r="A6" s="3" t="s">
        <v>12</v>
      </c>
      <c r="B6" s="3" t="s">
        <v>13</v>
      </c>
      <c r="C6" s="9">
        <v>45.45</v>
      </c>
      <c r="D6" s="9" t="s">
        <v>11</v>
      </c>
      <c r="E6" s="9">
        <v>415.58</v>
      </c>
      <c r="F6" s="9">
        <f t="shared" si="0"/>
        <v>18888.111000000001</v>
      </c>
    </row>
    <row r="7" spans="1:6" ht="75">
      <c r="A7" s="3" t="s">
        <v>14</v>
      </c>
      <c r="B7" s="3" t="s">
        <v>15</v>
      </c>
      <c r="C7" s="9">
        <v>75.64</v>
      </c>
      <c r="D7" s="9" t="s">
        <v>11</v>
      </c>
      <c r="E7" s="9">
        <v>1336.28</v>
      </c>
      <c r="F7" s="9">
        <f t="shared" si="0"/>
        <v>101076.21919999999</v>
      </c>
    </row>
    <row r="8" spans="1:6" ht="120">
      <c r="A8" s="3" t="s">
        <v>16</v>
      </c>
      <c r="B8" s="3" t="s">
        <v>17</v>
      </c>
      <c r="C8" s="9">
        <v>90.91</v>
      </c>
      <c r="D8" s="9" t="s">
        <v>11</v>
      </c>
      <c r="E8" s="9">
        <v>4858.76</v>
      </c>
      <c r="F8" s="9">
        <f t="shared" si="0"/>
        <v>441709.87160000001</v>
      </c>
    </row>
    <row r="9" spans="1:6" ht="45">
      <c r="A9" s="3" t="s">
        <v>18</v>
      </c>
      <c r="B9" s="3" t="s">
        <v>19</v>
      </c>
      <c r="C9" s="9">
        <v>49.72</v>
      </c>
      <c r="D9" s="9" t="s">
        <v>20</v>
      </c>
      <c r="E9" s="9">
        <v>184.61</v>
      </c>
      <c r="F9" s="9">
        <f t="shared" si="0"/>
        <v>9178.8091999999997</v>
      </c>
    </row>
    <row r="10" spans="1:6">
      <c r="A10" s="3">
        <v>6</v>
      </c>
      <c r="B10" s="3" t="s">
        <v>24</v>
      </c>
      <c r="C10" s="9"/>
      <c r="D10" s="9"/>
      <c r="E10" s="9"/>
      <c r="F10" s="9"/>
    </row>
    <row r="11" spans="1:6">
      <c r="A11" s="3" t="s">
        <v>25</v>
      </c>
      <c r="B11" s="3" t="s">
        <v>74</v>
      </c>
      <c r="C11" s="9">
        <v>39.090000000000003</v>
      </c>
      <c r="D11" s="9" t="s">
        <v>11</v>
      </c>
      <c r="E11" s="9">
        <v>893.67</v>
      </c>
      <c r="F11" s="9">
        <f t="shared" ref="F11:F15" si="1">C11*E11</f>
        <v>34933.560300000005</v>
      </c>
    </row>
    <row r="12" spans="1:6">
      <c r="A12" s="3" t="s">
        <v>27</v>
      </c>
      <c r="B12" s="3" t="s">
        <v>134</v>
      </c>
      <c r="C12" s="9">
        <v>45.45</v>
      </c>
      <c r="D12" s="9" t="s">
        <v>11</v>
      </c>
      <c r="E12" s="9">
        <v>378.69</v>
      </c>
      <c r="F12" s="9">
        <f t="shared" si="1"/>
        <v>17211.460500000001</v>
      </c>
    </row>
    <row r="13" spans="1:6">
      <c r="A13" s="3" t="s">
        <v>29</v>
      </c>
      <c r="B13" s="3" t="s">
        <v>80</v>
      </c>
      <c r="C13" s="9">
        <v>75.64</v>
      </c>
      <c r="D13" s="9" t="s">
        <v>11</v>
      </c>
      <c r="E13" s="9">
        <v>819.59</v>
      </c>
      <c r="F13" s="9">
        <f t="shared" si="1"/>
        <v>61993.787600000003</v>
      </c>
    </row>
    <row r="14" spans="1:6">
      <c r="A14" s="3" t="s">
        <v>31</v>
      </c>
      <c r="B14" s="3" t="s">
        <v>77</v>
      </c>
      <c r="C14" s="9">
        <v>78.180000000000007</v>
      </c>
      <c r="D14" s="9" t="s">
        <v>11</v>
      </c>
      <c r="E14" s="9">
        <v>469.4</v>
      </c>
      <c r="F14" s="9">
        <f t="shared" si="1"/>
        <v>36697.692000000003</v>
      </c>
    </row>
    <row r="15" spans="1:6">
      <c r="A15" s="3" t="s">
        <v>33</v>
      </c>
      <c r="B15" s="3" t="s">
        <v>34</v>
      </c>
      <c r="C15" s="9">
        <v>150.91</v>
      </c>
      <c r="D15" s="9" t="s">
        <v>11</v>
      </c>
      <c r="E15" s="9">
        <v>177.1</v>
      </c>
      <c r="F15" s="9">
        <f t="shared" si="1"/>
        <v>26726.161</v>
      </c>
    </row>
    <row r="16" spans="1:6">
      <c r="A16" s="6"/>
      <c r="B16" s="6"/>
      <c r="C16" s="6"/>
      <c r="D16" s="6"/>
      <c r="E16" s="6" t="s">
        <v>38</v>
      </c>
      <c r="F16" s="30">
        <f>SUM(F5:F15)</f>
        <v>771631.66680000012</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15"/>
  <sheetViews>
    <sheetView topLeftCell="A10" workbookViewId="0">
      <selection activeCell="A3" sqref="A3:F3"/>
    </sheetView>
  </sheetViews>
  <sheetFormatPr defaultRowHeight="15"/>
  <cols>
    <col min="1" max="1" width="9.140625" style="13"/>
    <col min="2" max="2" width="42.85546875" style="14" customWidth="1"/>
    <col min="3" max="3" width="9.140625" style="1"/>
    <col min="4" max="4" width="9.140625" style="15"/>
    <col min="5" max="5" width="9.140625" style="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5.5" customHeight="1">
      <c r="A3" s="60" t="s">
        <v>78</v>
      </c>
      <c r="B3" s="60"/>
      <c r="C3" s="60"/>
      <c r="D3" s="60"/>
      <c r="E3" s="60"/>
      <c r="F3" s="60"/>
    </row>
    <row r="4" spans="1:6">
      <c r="A4" s="2" t="s">
        <v>3</v>
      </c>
      <c r="B4" s="2" t="s">
        <v>4</v>
      </c>
      <c r="C4" s="2" t="s">
        <v>5</v>
      </c>
      <c r="D4" s="2" t="s">
        <v>6</v>
      </c>
      <c r="E4" s="2" t="s">
        <v>7</v>
      </c>
      <c r="F4" s="2" t="s">
        <v>8</v>
      </c>
    </row>
    <row r="5" spans="1:6" ht="75">
      <c r="A5" s="3" t="s">
        <v>9</v>
      </c>
      <c r="B5" s="4" t="s">
        <v>10</v>
      </c>
      <c r="C5" s="5">
        <v>138.77000000000001</v>
      </c>
      <c r="D5" s="6" t="s">
        <v>11</v>
      </c>
      <c r="E5" s="5">
        <v>153.84</v>
      </c>
      <c r="F5" s="4">
        <f t="shared" ref="F5:F8" si="0">C5*E5</f>
        <v>21348.376800000002</v>
      </c>
    </row>
    <row r="6" spans="1:6" ht="105">
      <c r="A6" s="3" t="s">
        <v>12</v>
      </c>
      <c r="B6" s="4" t="s">
        <v>13</v>
      </c>
      <c r="C6" s="5">
        <v>53.1</v>
      </c>
      <c r="D6" s="6" t="s">
        <v>11</v>
      </c>
      <c r="E6" s="5">
        <v>415.84</v>
      </c>
      <c r="F6" s="4">
        <f t="shared" si="0"/>
        <v>22081.103999999999</v>
      </c>
    </row>
    <row r="7" spans="1:6" ht="90">
      <c r="A7" s="3" t="s">
        <v>14</v>
      </c>
      <c r="B7" s="4" t="s">
        <v>15</v>
      </c>
      <c r="C7" s="5">
        <v>88.36</v>
      </c>
      <c r="D7" s="8" t="s">
        <v>11</v>
      </c>
      <c r="E7" s="5">
        <v>1336.28</v>
      </c>
      <c r="F7" s="4">
        <f t="shared" si="0"/>
        <v>118073.70079999999</v>
      </c>
    </row>
    <row r="8" spans="1:6" ht="150">
      <c r="A8" s="3" t="s">
        <v>16</v>
      </c>
      <c r="B8" s="4" t="s">
        <v>17</v>
      </c>
      <c r="C8" s="5">
        <v>84.96</v>
      </c>
      <c r="D8" s="8" t="s">
        <v>11</v>
      </c>
      <c r="E8" s="5">
        <v>4858.76</v>
      </c>
      <c r="F8" s="4">
        <f t="shared" si="0"/>
        <v>412800.24959999998</v>
      </c>
    </row>
    <row r="9" spans="1:6">
      <c r="A9" s="8">
        <v>5</v>
      </c>
      <c r="B9" s="11" t="s">
        <v>24</v>
      </c>
      <c r="C9" s="12"/>
      <c r="D9" s="6"/>
      <c r="E9" s="12"/>
      <c r="F9" s="4"/>
    </row>
    <row r="10" spans="1:6">
      <c r="A10" s="8" t="s">
        <v>25</v>
      </c>
      <c r="B10" s="4" t="s">
        <v>74</v>
      </c>
      <c r="C10" s="4">
        <v>36.53</v>
      </c>
      <c r="D10" s="4" t="s">
        <v>11</v>
      </c>
      <c r="E10" s="4">
        <v>893.67</v>
      </c>
      <c r="F10" s="4">
        <f t="shared" ref="F10:F14" si="1">C10*E10</f>
        <v>32645.765100000001</v>
      </c>
    </row>
    <row r="11" spans="1:6">
      <c r="A11" s="8" t="s">
        <v>27</v>
      </c>
      <c r="B11" s="4" t="s">
        <v>79</v>
      </c>
      <c r="C11" s="4">
        <v>53.1</v>
      </c>
      <c r="D11" s="4" t="s">
        <v>11</v>
      </c>
      <c r="E11" s="4">
        <v>378.69</v>
      </c>
      <c r="F11" s="4">
        <f t="shared" si="1"/>
        <v>20108.439000000002</v>
      </c>
    </row>
    <row r="12" spans="1:6">
      <c r="A12" s="8" t="s">
        <v>29</v>
      </c>
      <c r="B12" s="4" t="s">
        <v>80</v>
      </c>
      <c r="C12" s="4">
        <v>88.36</v>
      </c>
      <c r="D12" s="4" t="s">
        <v>11</v>
      </c>
      <c r="E12" s="4">
        <v>819.59</v>
      </c>
      <c r="F12" s="4">
        <f t="shared" si="1"/>
        <v>72418.972399999999</v>
      </c>
    </row>
    <row r="13" spans="1:6">
      <c r="A13" s="8" t="s">
        <v>31</v>
      </c>
      <c r="B13" s="4" t="s">
        <v>77</v>
      </c>
      <c r="C13" s="4">
        <v>73.069999999999993</v>
      </c>
      <c r="D13" s="4" t="s">
        <v>11</v>
      </c>
      <c r="E13" s="4">
        <v>496.4</v>
      </c>
      <c r="F13" s="4">
        <f t="shared" si="1"/>
        <v>36271.947999999997</v>
      </c>
    </row>
    <row r="14" spans="1:6">
      <c r="A14" s="8" t="s">
        <v>33</v>
      </c>
      <c r="B14" s="4" t="s">
        <v>34</v>
      </c>
      <c r="C14" s="4">
        <v>138.77000000000001</v>
      </c>
      <c r="D14" s="4" t="s">
        <v>11</v>
      </c>
      <c r="E14" s="4">
        <v>177.1</v>
      </c>
      <c r="F14" s="4">
        <f t="shared" si="1"/>
        <v>24576.167000000001</v>
      </c>
    </row>
    <row r="15" spans="1:6">
      <c r="A15" s="8"/>
      <c r="B15" s="11"/>
      <c r="C15" s="12"/>
      <c r="D15" s="6"/>
      <c r="E15" s="12" t="s">
        <v>38</v>
      </c>
      <c r="F15" s="5">
        <f>SUM(F5:F14)</f>
        <v>760324.72269999993</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19"/>
  <sheetViews>
    <sheetView workbookViewId="0">
      <selection activeCell="A2" sqref="A2:H2"/>
    </sheetView>
  </sheetViews>
  <sheetFormatPr defaultRowHeight="15"/>
  <cols>
    <col min="1" max="1" width="7.7109375" customWidth="1"/>
    <col min="2" max="2" width="46.140625" customWidth="1"/>
    <col min="3" max="3" width="9.85546875" hidden="1" customWidth="1"/>
    <col min="4" max="4" width="11.7109375" style="55" hidden="1" customWidth="1"/>
    <col min="5" max="5" width="8.28515625" customWidth="1"/>
    <col min="6" max="6" width="7.42578125" customWidth="1"/>
    <col min="7" max="7" width="9.7109375" customWidth="1"/>
    <col min="8" max="8" width="14.85546875" customWidth="1"/>
  </cols>
  <sheetData>
    <row r="1" spans="1:14" ht="21">
      <c r="A1" s="61" t="s">
        <v>0</v>
      </c>
      <c r="B1" s="61"/>
      <c r="C1" s="61"/>
      <c r="D1" s="61"/>
      <c r="E1" s="61"/>
      <c r="F1" s="61"/>
      <c r="G1" s="61"/>
      <c r="H1" s="61"/>
      <c r="I1" s="46"/>
    </row>
    <row r="2" spans="1:14" ht="32.25" customHeight="1">
      <c r="A2" s="62" t="s">
        <v>194</v>
      </c>
      <c r="B2" s="63"/>
      <c r="C2" s="63"/>
      <c r="D2" s="63"/>
      <c r="E2" s="63"/>
      <c r="F2" s="63"/>
      <c r="G2" s="63"/>
      <c r="H2" s="63"/>
      <c r="I2" s="47"/>
    </row>
    <row r="3" spans="1:14">
      <c r="A3" s="48" t="s">
        <v>195</v>
      </c>
      <c r="B3" s="48" t="s">
        <v>196</v>
      </c>
      <c r="C3" s="49">
        <v>1</v>
      </c>
      <c r="D3" s="49" t="s">
        <v>197</v>
      </c>
      <c r="E3" s="49" t="s">
        <v>198</v>
      </c>
      <c r="F3" s="49" t="s">
        <v>199</v>
      </c>
      <c r="G3" s="49" t="s">
        <v>200</v>
      </c>
      <c r="H3" s="49" t="s">
        <v>197</v>
      </c>
    </row>
    <row r="4" spans="1:14" ht="93" customHeight="1">
      <c r="A4" s="20" t="s">
        <v>201</v>
      </c>
      <c r="B4" s="50" t="s">
        <v>202</v>
      </c>
      <c r="C4" s="23">
        <v>76.400000000000006</v>
      </c>
      <c r="D4" s="22"/>
      <c r="E4" s="22">
        <v>29.74</v>
      </c>
      <c r="F4" s="23" t="s">
        <v>169</v>
      </c>
      <c r="G4" s="23">
        <v>153.84</v>
      </c>
      <c r="H4" s="44">
        <f>E4*G4</f>
        <v>4575.2015999999994</v>
      </c>
    </row>
    <row r="5" spans="1:14" ht="89.25">
      <c r="A5" s="20" t="s">
        <v>179</v>
      </c>
      <c r="B5" s="51" t="s">
        <v>203</v>
      </c>
      <c r="C5" s="23"/>
      <c r="D5" s="23"/>
      <c r="E5" s="22">
        <v>9.91</v>
      </c>
      <c r="F5" s="23" t="s">
        <v>169</v>
      </c>
      <c r="G5" s="23">
        <v>415.84</v>
      </c>
      <c r="H5" s="44">
        <f t="shared" ref="H5:H14" si="0">E5*G5</f>
        <v>4120.9744000000001</v>
      </c>
    </row>
    <row r="6" spans="1:14" ht="102" customHeight="1">
      <c r="A6" s="20" t="s">
        <v>204</v>
      </c>
      <c r="B6" s="21" t="s">
        <v>205</v>
      </c>
      <c r="C6" s="23"/>
      <c r="D6" s="23"/>
      <c r="E6" s="22">
        <v>16.260000000000002</v>
      </c>
      <c r="F6" s="23" t="s">
        <v>169</v>
      </c>
      <c r="G6" s="23">
        <v>1438.96</v>
      </c>
      <c r="H6" s="44">
        <f t="shared" si="0"/>
        <v>23397.489600000004</v>
      </c>
    </row>
    <row r="7" spans="1:14" ht="114.75">
      <c r="A7" s="20" t="s">
        <v>167</v>
      </c>
      <c r="B7" s="21" t="s">
        <v>168</v>
      </c>
      <c r="C7" s="23"/>
      <c r="D7" s="23"/>
      <c r="E7" s="22">
        <v>19.82</v>
      </c>
      <c r="F7" s="23" t="s">
        <v>169</v>
      </c>
      <c r="G7" s="23">
        <v>4858.76</v>
      </c>
      <c r="H7" s="44">
        <f t="shared" si="0"/>
        <v>96300.623200000002</v>
      </c>
    </row>
    <row r="8" spans="1:14" s="1" customFormat="1" ht="45">
      <c r="A8" s="6" t="s">
        <v>170</v>
      </c>
      <c r="B8" s="24" t="s">
        <v>19</v>
      </c>
      <c r="C8" s="25">
        <v>110.59</v>
      </c>
      <c r="D8" s="24" t="s">
        <v>20</v>
      </c>
      <c r="E8" s="25">
        <v>13.01</v>
      </c>
      <c r="F8" s="23" t="s">
        <v>169</v>
      </c>
      <c r="G8" s="23">
        <v>184.61</v>
      </c>
      <c r="H8" s="44">
        <f t="shared" si="0"/>
        <v>2401.7761</v>
      </c>
    </row>
    <row r="9" spans="1:14" s="1" customFormat="1">
      <c r="A9" s="6">
        <v>6</v>
      </c>
      <c r="B9" s="11" t="s">
        <v>24</v>
      </c>
      <c r="C9" s="25"/>
      <c r="D9" s="24"/>
      <c r="E9" s="25"/>
      <c r="F9" s="23"/>
      <c r="G9" s="23"/>
      <c r="H9" s="44">
        <f t="shared" si="0"/>
        <v>0</v>
      </c>
    </row>
    <row r="10" spans="1:14" s="1" customFormat="1" ht="15.75">
      <c r="A10" s="8" t="s">
        <v>25</v>
      </c>
      <c r="B10" s="4" t="s">
        <v>206</v>
      </c>
      <c r="C10" s="12"/>
      <c r="D10" s="6"/>
      <c r="E10" s="12">
        <v>8.52</v>
      </c>
      <c r="F10" s="23" t="s">
        <v>169</v>
      </c>
      <c r="G10" s="23">
        <v>893.67</v>
      </c>
      <c r="H10" s="44">
        <f t="shared" si="0"/>
        <v>7614.0683999999992</v>
      </c>
    </row>
    <row r="11" spans="1:14" s="1" customFormat="1" ht="15.75">
      <c r="A11" s="8" t="s">
        <v>27</v>
      </c>
      <c r="B11" s="4" t="s">
        <v>207</v>
      </c>
      <c r="C11" s="4">
        <v>14.084</v>
      </c>
      <c r="D11" s="4"/>
      <c r="E11" s="44">
        <v>9.91</v>
      </c>
      <c r="F11" s="23" t="s">
        <v>169</v>
      </c>
      <c r="G11" s="23">
        <v>363.98</v>
      </c>
      <c r="H11" s="44">
        <f t="shared" si="0"/>
        <v>3607.0418000000004</v>
      </c>
    </row>
    <row r="12" spans="1:14" s="1" customFormat="1" ht="15.75">
      <c r="A12" s="8" t="s">
        <v>29</v>
      </c>
      <c r="B12" s="4" t="s">
        <v>208</v>
      </c>
      <c r="C12" s="4">
        <v>29.32</v>
      </c>
      <c r="D12" s="4"/>
      <c r="E12" s="44">
        <v>16.260000000000002</v>
      </c>
      <c r="F12" s="23" t="s">
        <v>169</v>
      </c>
      <c r="G12" s="23">
        <v>819.59</v>
      </c>
      <c r="H12" s="44">
        <f t="shared" si="0"/>
        <v>13326.533400000002</v>
      </c>
    </row>
    <row r="13" spans="1:14" s="1" customFormat="1" ht="15.75">
      <c r="A13" s="8" t="s">
        <v>31</v>
      </c>
      <c r="B13" s="4" t="s">
        <v>72</v>
      </c>
      <c r="C13" s="4">
        <v>25.28</v>
      </c>
      <c r="D13" s="4"/>
      <c r="E13" s="44">
        <v>17.05</v>
      </c>
      <c r="F13" s="23" t="s">
        <v>169</v>
      </c>
      <c r="G13" s="23">
        <v>496.4</v>
      </c>
      <c r="H13" s="44">
        <f t="shared" si="0"/>
        <v>8463.6200000000008</v>
      </c>
    </row>
    <row r="14" spans="1:14" s="1" customFormat="1">
      <c r="A14" s="8" t="s">
        <v>33</v>
      </c>
      <c r="B14" s="4" t="s">
        <v>34</v>
      </c>
      <c r="C14" s="4">
        <v>27.24</v>
      </c>
      <c r="D14" s="4"/>
      <c r="E14" s="44">
        <v>29.74</v>
      </c>
      <c r="F14" s="23" t="s">
        <v>187</v>
      </c>
      <c r="G14" s="23">
        <v>177.1</v>
      </c>
      <c r="H14" s="44">
        <f t="shared" si="0"/>
        <v>5266.9539999999997</v>
      </c>
    </row>
    <row r="15" spans="1:14">
      <c r="A15" s="8" t="s">
        <v>33</v>
      </c>
      <c r="B15" s="64" t="s">
        <v>175</v>
      </c>
      <c r="C15" s="65"/>
      <c r="D15" s="65"/>
      <c r="E15" s="65"/>
      <c r="F15" s="65"/>
      <c r="G15" s="66"/>
      <c r="H15" s="44">
        <f>SUM(H4:H14)</f>
        <v>169074.28250000003</v>
      </c>
      <c r="I15" s="45"/>
      <c r="J15" s="45"/>
      <c r="K15" s="45"/>
    </row>
    <row r="16" spans="1:14" ht="15.75" customHeight="1">
      <c r="A16" s="67"/>
      <c r="B16" s="67"/>
      <c r="C16" s="52"/>
      <c r="D16" s="52"/>
      <c r="E16" s="53" t="s">
        <v>209</v>
      </c>
      <c r="F16" s="53"/>
      <c r="G16" s="53"/>
      <c r="H16" s="53"/>
      <c r="I16" s="54"/>
      <c r="J16" s="54"/>
      <c r="K16" s="54"/>
      <c r="L16" s="54"/>
      <c r="M16" s="54"/>
      <c r="N16" s="54"/>
    </row>
    <row r="17" spans="5:14" ht="15.75" customHeight="1">
      <c r="E17" s="53"/>
      <c r="F17" s="53"/>
      <c r="G17" s="53"/>
      <c r="H17" s="53"/>
      <c r="I17" s="54"/>
      <c r="J17" s="54"/>
      <c r="K17" s="54"/>
      <c r="L17" s="54"/>
      <c r="M17" s="54"/>
      <c r="N17" s="54"/>
    </row>
    <row r="18" spans="5:14" ht="15.75">
      <c r="E18" s="53"/>
      <c r="F18" s="53"/>
    </row>
    <row r="19" spans="5:14" ht="15.75" customHeight="1"/>
  </sheetData>
  <mergeCells count="4">
    <mergeCell ref="A1:H1"/>
    <mergeCell ref="A2:H2"/>
    <mergeCell ref="B15:G15"/>
    <mergeCell ref="A16:B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16"/>
  <sheetViews>
    <sheetView topLeftCell="A7" workbookViewId="0">
      <selection activeCell="A3" sqref="A3:F3"/>
    </sheetView>
  </sheetViews>
  <sheetFormatPr defaultRowHeight="15"/>
  <cols>
    <col min="1" max="1" width="9.140625" style="13"/>
    <col min="2" max="2" width="43.28515625" style="14" customWidth="1"/>
    <col min="3" max="3" width="9.140625" style="1"/>
    <col min="4" max="4" width="9.140625" style="15"/>
    <col min="5" max="5" width="9.140625" style="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51.75" customHeight="1">
      <c r="A3" s="60" t="s">
        <v>73</v>
      </c>
      <c r="B3" s="60"/>
      <c r="C3" s="60"/>
      <c r="D3" s="60"/>
      <c r="E3" s="60"/>
      <c r="F3" s="60"/>
    </row>
    <row r="4" spans="1:6">
      <c r="A4" s="2" t="s">
        <v>3</v>
      </c>
      <c r="B4" s="2" t="s">
        <v>4</v>
      </c>
      <c r="C4" s="2" t="s">
        <v>5</v>
      </c>
      <c r="D4" s="2" t="s">
        <v>6</v>
      </c>
      <c r="E4" s="2" t="s">
        <v>7</v>
      </c>
      <c r="F4" s="2" t="s">
        <v>8</v>
      </c>
    </row>
    <row r="5" spans="1:6" ht="165">
      <c r="A5" s="11" t="s">
        <v>40</v>
      </c>
      <c r="B5" s="11" t="s">
        <v>41</v>
      </c>
      <c r="C5" s="5">
        <v>47.01</v>
      </c>
      <c r="D5" s="5" t="s">
        <v>42</v>
      </c>
      <c r="E5" s="5">
        <v>153.84</v>
      </c>
      <c r="F5" s="4">
        <f t="shared" ref="F5:F15" si="0">C5*E5</f>
        <v>7232.0183999999999</v>
      </c>
    </row>
    <row r="6" spans="1:6" ht="120">
      <c r="A6" s="11" t="s">
        <v>43</v>
      </c>
      <c r="B6" s="11" t="s">
        <v>44</v>
      </c>
      <c r="C6" s="5">
        <v>14.16</v>
      </c>
      <c r="D6" s="5" t="s">
        <v>42</v>
      </c>
      <c r="E6" s="5">
        <v>415.58</v>
      </c>
      <c r="F6" s="4">
        <f t="shared" si="0"/>
        <v>5884.6127999999999</v>
      </c>
    </row>
    <row r="7" spans="1:6" ht="90">
      <c r="A7" s="11" t="s">
        <v>45</v>
      </c>
      <c r="B7" s="11" t="s">
        <v>46</v>
      </c>
      <c r="C7" s="5">
        <v>23.56</v>
      </c>
      <c r="D7" s="5" t="s">
        <v>42</v>
      </c>
      <c r="E7" s="5">
        <v>1336.28</v>
      </c>
      <c r="F7" s="4">
        <f t="shared" si="0"/>
        <v>31482.756799999999</v>
      </c>
    </row>
    <row r="8" spans="1:6" ht="135">
      <c r="A8" s="3" t="s">
        <v>16</v>
      </c>
      <c r="B8" s="4" t="s">
        <v>17</v>
      </c>
      <c r="C8" s="5">
        <v>28.32</v>
      </c>
      <c r="D8" s="8" t="s">
        <v>11</v>
      </c>
      <c r="E8" s="5">
        <v>4858.76</v>
      </c>
      <c r="F8" s="4">
        <f t="shared" si="0"/>
        <v>137600.08319999999</v>
      </c>
    </row>
    <row r="9" spans="1:6" ht="60">
      <c r="A9" s="11" t="s">
        <v>47</v>
      </c>
      <c r="B9" s="17" t="s">
        <v>48</v>
      </c>
      <c r="C9" s="5">
        <v>18.59</v>
      </c>
      <c r="D9" s="5" t="s">
        <v>49</v>
      </c>
      <c r="E9" s="5">
        <v>184.61</v>
      </c>
      <c r="F9" s="4">
        <f t="shared" si="0"/>
        <v>3431.8999000000003</v>
      </c>
    </row>
    <row r="10" spans="1:6">
      <c r="A10" s="11">
        <v>6</v>
      </c>
      <c r="B10" s="18" t="s">
        <v>52</v>
      </c>
      <c r="C10" s="5"/>
      <c r="D10" s="5"/>
      <c r="E10" s="5"/>
      <c r="F10" s="4"/>
    </row>
    <row r="11" spans="1:6">
      <c r="A11" s="8" t="s">
        <v>25</v>
      </c>
      <c r="B11" s="4" t="s">
        <v>74</v>
      </c>
      <c r="C11" s="4">
        <v>12.18</v>
      </c>
      <c r="D11" s="4" t="s">
        <v>11</v>
      </c>
      <c r="E11" s="4">
        <v>893.67</v>
      </c>
      <c r="F11" s="4">
        <f t="shared" si="0"/>
        <v>10884.900599999999</v>
      </c>
    </row>
    <row r="12" spans="1:6">
      <c r="A12" s="8" t="s">
        <v>27</v>
      </c>
      <c r="B12" s="4" t="s">
        <v>75</v>
      </c>
      <c r="C12" s="4">
        <v>14.16</v>
      </c>
      <c r="D12" s="4" t="s">
        <v>11</v>
      </c>
      <c r="E12" s="4">
        <v>378.69</v>
      </c>
      <c r="F12" s="4">
        <f t="shared" si="0"/>
        <v>5362.2503999999999</v>
      </c>
    </row>
    <row r="13" spans="1:6">
      <c r="A13" s="8" t="s">
        <v>29</v>
      </c>
      <c r="B13" s="4" t="s">
        <v>76</v>
      </c>
      <c r="C13" s="4">
        <v>23.56</v>
      </c>
      <c r="D13" s="4" t="s">
        <v>11</v>
      </c>
      <c r="E13" s="4">
        <v>819.59</v>
      </c>
      <c r="F13" s="4">
        <f t="shared" si="0"/>
        <v>19309.540399999998</v>
      </c>
    </row>
    <row r="14" spans="1:6">
      <c r="A14" s="8" t="s">
        <v>31</v>
      </c>
      <c r="B14" s="4" t="s">
        <v>77</v>
      </c>
      <c r="C14" s="4">
        <v>24.36</v>
      </c>
      <c r="D14" s="4" t="s">
        <v>11</v>
      </c>
      <c r="E14" s="4">
        <v>496.4</v>
      </c>
      <c r="F14" s="4">
        <f t="shared" si="0"/>
        <v>12092.303999999998</v>
      </c>
    </row>
    <row r="15" spans="1:6">
      <c r="A15" s="8" t="s">
        <v>33</v>
      </c>
      <c r="B15" s="4" t="s">
        <v>34</v>
      </c>
      <c r="C15" s="4">
        <v>47.01</v>
      </c>
      <c r="D15" s="4" t="s">
        <v>11</v>
      </c>
      <c r="E15" s="4">
        <v>177.1</v>
      </c>
      <c r="F15" s="4">
        <f t="shared" si="0"/>
        <v>8325.4709999999995</v>
      </c>
    </row>
    <row r="16" spans="1:6">
      <c r="A16" s="8"/>
      <c r="B16" s="11"/>
      <c r="C16" s="12"/>
      <c r="D16" s="6"/>
      <c r="E16" s="12" t="s">
        <v>38</v>
      </c>
      <c r="F16" s="4">
        <f>SUM(F5:F15)</f>
        <v>241605.83749999997</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1"/>
  <sheetViews>
    <sheetView topLeftCell="A13" workbookViewId="0">
      <selection activeCell="A3" sqref="A3:F3"/>
    </sheetView>
  </sheetViews>
  <sheetFormatPr defaultRowHeight="15"/>
  <cols>
    <col min="1" max="1" width="9.140625" style="13"/>
    <col min="2" max="2" width="45.28515625" style="14" customWidth="1"/>
    <col min="3" max="3" width="11.5703125" style="1" customWidth="1"/>
    <col min="4" max="4" width="9.140625" style="15"/>
    <col min="5" max="5" width="9.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9.25" customHeight="1">
      <c r="A3" s="60" t="s">
        <v>53</v>
      </c>
      <c r="B3" s="60"/>
      <c r="C3" s="60"/>
      <c r="D3" s="60"/>
      <c r="E3" s="60"/>
      <c r="F3" s="60"/>
    </row>
    <row r="4" spans="1:6">
      <c r="A4" s="2" t="s">
        <v>3</v>
      </c>
      <c r="B4" s="2" t="s">
        <v>4</v>
      </c>
      <c r="C4" s="2" t="s">
        <v>5</v>
      </c>
      <c r="D4" s="2" t="s">
        <v>6</v>
      </c>
      <c r="E4" s="2" t="s">
        <v>7</v>
      </c>
      <c r="F4" s="2" t="s">
        <v>8</v>
      </c>
    </row>
    <row r="5" spans="1:6" ht="75">
      <c r="A5" s="3" t="s">
        <v>9</v>
      </c>
      <c r="B5" s="4" t="s">
        <v>10</v>
      </c>
      <c r="C5" s="2">
        <v>192.13</v>
      </c>
      <c r="D5" s="6" t="s">
        <v>11</v>
      </c>
      <c r="E5" s="5">
        <v>153.84</v>
      </c>
      <c r="F5" s="7">
        <f t="shared" ref="F5:F14" si="0">C5*E5</f>
        <v>29557.279200000001</v>
      </c>
    </row>
    <row r="6" spans="1:6" ht="105">
      <c r="A6" s="4" t="s">
        <v>12</v>
      </c>
      <c r="B6" s="4" t="s">
        <v>13</v>
      </c>
      <c r="C6" s="4">
        <v>15.05</v>
      </c>
      <c r="D6" s="4" t="s">
        <v>11</v>
      </c>
      <c r="E6" s="4">
        <v>415.58</v>
      </c>
      <c r="F6" s="4">
        <f t="shared" si="0"/>
        <v>6254.4790000000003</v>
      </c>
    </row>
    <row r="7" spans="1:6" ht="90">
      <c r="A7" s="4" t="s">
        <v>14</v>
      </c>
      <c r="B7" s="4" t="s">
        <v>15</v>
      </c>
      <c r="C7" s="4">
        <v>25.28</v>
      </c>
      <c r="D7" s="4" t="s">
        <v>11</v>
      </c>
      <c r="E7" s="4">
        <v>1336.28</v>
      </c>
      <c r="F7" s="4">
        <f t="shared" si="0"/>
        <v>33781.1584</v>
      </c>
    </row>
    <row r="8" spans="1:6" ht="60">
      <c r="A8" s="4" t="s">
        <v>54</v>
      </c>
      <c r="B8" s="4" t="s">
        <v>55</v>
      </c>
      <c r="C8" s="4">
        <v>32.28</v>
      </c>
      <c r="D8" s="4" t="s">
        <v>11</v>
      </c>
      <c r="E8" s="4">
        <v>4492.3599999999997</v>
      </c>
      <c r="F8" s="4">
        <f t="shared" si="0"/>
        <v>145013.38079999998</v>
      </c>
    </row>
    <row r="9" spans="1:6" ht="120">
      <c r="A9" s="4" t="s">
        <v>56</v>
      </c>
      <c r="B9" s="4" t="s">
        <v>57</v>
      </c>
      <c r="C9" s="4">
        <v>58.88</v>
      </c>
      <c r="D9" s="4" t="s">
        <v>11</v>
      </c>
      <c r="E9" s="4">
        <v>2873.96</v>
      </c>
      <c r="F9" s="4">
        <f t="shared" si="0"/>
        <v>169218.7648</v>
      </c>
    </row>
    <row r="10" spans="1:6" ht="75">
      <c r="A10" s="4" t="s">
        <v>58</v>
      </c>
      <c r="B10" s="4" t="s">
        <v>59</v>
      </c>
      <c r="C10" s="4">
        <v>334.57</v>
      </c>
      <c r="D10" s="4" t="s">
        <v>20</v>
      </c>
      <c r="E10" s="4">
        <v>293.85000000000002</v>
      </c>
      <c r="F10" s="4">
        <f t="shared" si="0"/>
        <v>98313.394500000009</v>
      </c>
    </row>
    <row r="11" spans="1:6" ht="90">
      <c r="A11" s="4" t="s">
        <v>60</v>
      </c>
      <c r="B11" s="4" t="s">
        <v>61</v>
      </c>
      <c r="C11" s="4">
        <v>2.79</v>
      </c>
      <c r="D11" s="4" t="s">
        <v>11</v>
      </c>
      <c r="E11" s="4">
        <v>6092.63</v>
      </c>
      <c r="F11" s="4">
        <f t="shared" si="0"/>
        <v>16998.437700000002</v>
      </c>
    </row>
    <row r="12" spans="1:6" ht="105">
      <c r="A12" s="4" t="s">
        <v>62</v>
      </c>
      <c r="B12" s="4" t="s">
        <v>63</v>
      </c>
      <c r="C12" s="4">
        <v>0.1</v>
      </c>
      <c r="D12" s="4" t="s">
        <v>64</v>
      </c>
      <c r="E12" s="4">
        <v>79086.94</v>
      </c>
      <c r="F12" s="4">
        <f t="shared" si="0"/>
        <v>7908.6940000000004</v>
      </c>
    </row>
    <row r="13" spans="1:6" ht="120">
      <c r="A13" s="4" t="s">
        <v>65</v>
      </c>
      <c r="B13" s="4" t="s">
        <v>66</v>
      </c>
      <c r="C13" s="4">
        <v>0.122</v>
      </c>
      <c r="D13" s="4" t="s">
        <v>64</v>
      </c>
      <c r="E13" s="4">
        <v>77259.94</v>
      </c>
      <c r="F13" s="4">
        <f t="shared" si="0"/>
        <v>9425.7126800000005</v>
      </c>
    </row>
    <row r="14" spans="1:6" ht="45">
      <c r="A14" s="4" t="s">
        <v>67</v>
      </c>
      <c r="B14" s="4" t="s">
        <v>68</v>
      </c>
      <c r="C14" s="4">
        <v>227.7</v>
      </c>
      <c r="D14" s="4" t="s">
        <v>20</v>
      </c>
      <c r="E14" s="4">
        <v>893.92</v>
      </c>
      <c r="F14" s="4">
        <f t="shared" si="0"/>
        <v>203545.58399999997</v>
      </c>
    </row>
    <row r="15" spans="1:6">
      <c r="A15" s="4">
        <v>11</v>
      </c>
      <c r="B15" s="4" t="s">
        <v>24</v>
      </c>
      <c r="C15" s="4"/>
      <c r="D15" s="4"/>
      <c r="E15" s="4"/>
      <c r="F15" s="4"/>
    </row>
    <row r="16" spans="1:6">
      <c r="A16" s="4" t="s">
        <v>25</v>
      </c>
      <c r="B16" s="4" t="s">
        <v>69</v>
      </c>
      <c r="C16" s="4">
        <v>49.45</v>
      </c>
      <c r="D16" s="4" t="s">
        <v>11</v>
      </c>
      <c r="E16" s="4">
        <v>864.24</v>
      </c>
      <c r="F16" s="4">
        <f t="shared" ref="F16:F20" si="1">C16*E16</f>
        <v>42736.668000000005</v>
      </c>
    </row>
    <row r="17" spans="1:6">
      <c r="A17" s="4" t="s">
        <v>27</v>
      </c>
      <c r="B17" s="4" t="s">
        <v>70</v>
      </c>
      <c r="C17" s="4">
        <v>15.05</v>
      </c>
      <c r="D17" s="4" t="s">
        <v>11</v>
      </c>
      <c r="E17" s="4">
        <v>408.12</v>
      </c>
      <c r="F17" s="4">
        <f t="shared" si="1"/>
        <v>6142.2060000000001</v>
      </c>
    </row>
    <row r="18" spans="1:6">
      <c r="A18" s="4" t="s">
        <v>29</v>
      </c>
      <c r="B18" s="4" t="s">
        <v>71</v>
      </c>
      <c r="C18" s="4">
        <v>84.15</v>
      </c>
      <c r="D18" s="4" t="s">
        <v>11</v>
      </c>
      <c r="E18" s="4">
        <v>788.88</v>
      </c>
      <c r="F18" s="4">
        <f t="shared" si="1"/>
        <v>66384.252000000008</v>
      </c>
    </row>
    <row r="19" spans="1:6">
      <c r="A19" s="4" t="s">
        <v>31</v>
      </c>
      <c r="B19" s="4" t="s">
        <v>72</v>
      </c>
      <c r="C19" s="4">
        <v>31.45</v>
      </c>
      <c r="D19" s="4" t="s">
        <v>11</v>
      </c>
      <c r="E19" s="4">
        <v>466.97</v>
      </c>
      <c r="F19" s="4">
        <f t="shared" si="1"/>
        <v>14686.2065</v>
      </c>
    </row>
    <row r="20" spans="1:6">
      <c r="A20" s="4" t="s">
        <v>33</v>
      </c>
      <c r="B20" s="4" t="s">
        <v>34</v>
      </c>
      <c r="C20" s="4">
        <v>192.13</v>
      </c>
      <c r="D20" s="4" t="s">
        <v>11</v>
      </c>
      <c r="E20" s="4">
        <v>177.1</v>
      </c>
      <c r="F20" s="4">
        <f t="shared" si="1"/>
        <v>34026.222999999998</v>
      </c>
    </row>
    <row r="21" spans="1:6">
      <c r="A21" s="4"/>
      <c r="B21" s="4"/>
      <c r="C21" s="4"/>
      <c r="D21" s="4"/>
      <c r="E21" s="4" t="s">
        <v>38</v>
      </c>
      <c r="F21" s="4">
        <f>SUM(F5:F20)</f>
        <v>883992.44057999994</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13"/>
    <col min="2" max="2" width="43.28515625" style="14" customWidth="1"/>
    <col min="3" max="3" width="9.140625" style="1"/>
    <col min="4" max="4" width="9.140625" style="15"/>
    <col min="5" max="5" width="9.140625" style="1"/>
    <col min="6" max="6" width="16.42578125" style="16" customWidth="1"/>
    <col min="7" max="7" width="11.42578125" style="1" bestFit="1" customWidth="1"/>
    <col min="8" max="16384" width="9.140625" style="1"/>
  </cols>
  <sheetData>
    <row r="1" spans="1:6" ht="18.75">
      <c r="A1" s="59" t="s">
        <v>0</v>
      </c>
      <c r="B1" s="59"/>
      <c r="C1" s="59"/>
      <c r="D1" s="59"/>
      <c r="E1" s="59"/>
      <c r="F1" s="59"/>
    </row>
    <row r="2" spans="1:6" ht="18.75">
      <c r="A2" s="59" t="s">
        <v>1</v>
      </c>
      <c r="B2" s="59"/>
      <c r="C2" s="59"/>
      <c r="D2" s="59"/>
      <c r="E2" s="59"/>
      <c r="F2" s="59"/>
    </row>
    <row r="3" spans="1:6" ht="51.75" customHeight="1">
      <c r="A3" s="60" t="s">
        <v>39</v>
      </c>
      <c r="B3" s="60"/>
      <c r="C3" s="60"/>
      <c r="D3" s="60"/>
      <c r="E3" s="60"/>
      <c r="F3" s="60"/>
    </row>
    <row r="4" spans="1:6">
      <c r="A4" s="2" t="s">
        <v>3</v>
      </c>
      <c r="B4" s="2" t="s">
        <v>4</v>
      </c>
      <c r="C4" s="2" t="s">
        <v>5</v>
      </c>
      <c r="D4" s="2" t="s">
        <v>6</v>
      </c>
      <c r="E4" s="2" t="s">
        <v>7</v>
      </c>
      <c r="F4" s="2" t="s">
        <v>8</v>
      </c>
    </row>
    <row r="5" spans="1:6" ht="165">
      <c r="A5" s="11" t="s">
        <v>40</v>
      </c>
      <c r="B5" s="11" t="s">
        <v>41</v>
      </c>
      <c r="C5" s="5">
        <v>47.44</v>
      </c>
      <c r="D5" s="5" t="s">
        <v>42</v>
      </c>
      <c r="E5" s="5">
        <v>153.84</v>
      </c>
      <c r="F5" s="4">
        <f t="shared" ref="F5:F9" si="0">C5*E5</f>
        <v>7298.1696000000002</v>
      </c>
    </row>
    <row r="6" spans="1:6" ht="120">
      <c r="A6" s="11" t="s">
        <v>43</v>
      </c>
      <c r="B6" s="11" t="s">
        <v>44</v>
      </c>
      <c r="C6" s="5">
        <v>17.7</v>
      </c>
      <c r="D6" s="5" t="s">
        <v>42</v>
      </c>
      <c r="E6" s="5">
        <v>415.58</v>
      </c>
      <c r="F6" s="4">
        <f t="shared" si="0"/>
        <v>7355.7659999999996</v>
      </c>
    </row>
    <row r="7" spans="1:6" ht="90">
      <c r="A7" s="11" t="s">
        <v>45</v>
      </c>
      <c r="B7" s="11" t="s">
        <v>46</v>
      </c>
      <c r="C7" s="5">
        <v>29.5</v>
      </c>
      <c r="D7" s="5" t="s">
        <v>42</v>
      </c>
      <c r="E7" s="5">
        <v>1336.28</v>
      </c>
      <c r="F7" s="4">
        <f t="shared" si="0"/>
        <v>39420.26</v>
      </c>
    </row>
    <row r="8" spans="1:6" ht="135">
      <c r="A8" s="3" t="s">
        <v>16</v>
      </c>
      <c r="B8" s="4" t="s">
        <v>17</v>
      </c>
      <c r="C8" s="5">
        <v>35.4</v>
      </c>
      <c r="D8" s="8" t="s">
        <v>11</v>
      </c>
      <c r="E8" s="5">
        <v>4858.76</v>
      </c>
      <c r="F8" s="4">
        <f t="shared" si="0"/>
        <v>172000.10399999999</v>
      </c>
    </row>
    <row r="9" spans="1:6" ht="60">
      <c r="A9" s="11" t="s">
        <v>47</v>
      </c>
      <c r="B9" s="17" t="s">
        <v>48</v>
      </c>
      <c r="C9" s="5">
        <v>23.23</v>
      </c>
      <c r="D9" s="5" t="s">
        <v>49</v>
      </c>
      <c r="E9" s="5">
        <v>184.61</v>
      </c>
      <c r="F9" s="4">
        <f t="shared" si="0"/>
        <v>4288.4903000000004</v>
      </c>
    </row>
    <row r="10" spans="1:6" s="14" customFormat="1" ht="30">
      <c r="A10" s="3">
        <v>6</v>
      </c>
      <c r="B10" s="4" t="s">
        <v>50</v>
      </c>
      <c r="C10" s="4">
        <v>1</v>
      </c>
      <c r="D10" s="6" t="s">
        <v>51</v>
      </c>
      <c r="E10" s="4">
        <v>330.4</v>
      </c>
      <c r="F10" s="4">
        <f>C10*E10</f>
        <v>330.4</v>
      </c>
    </row>
    <row r="11" spans="1:6">
      <c r="A11" s="11">
        <v>7</v>
      </c>
      <c r="B11" s="18" t="s">
        <v>52</v>
      </c>
      <c r="C11" s="5"/>
      <c r="D11" s="5"/>
      <c r="E11" s="5"/>
      <c r="F11" s="4"/>
    </row>
    <row r="12" spans="1:6">
      <c r="A12" s="8" t="s">
        <v>25</v>
      </c>
      <c r="B12" s="4" t="s">
        <v>26</v>
      </c>
      <c r="C12" s="4">
        <v>15.22</v>
      </c>
      <c r="D12" s="4" t="s">
        <v>11</v>
      </c>
      <c r="E12" s="4">
        <v>790.67</v>
      </c>
      <c r="F12" s="4">
        <f t="shared" ref="F12:F16" si="1">C12*E12</f>
        <v>12033.9974</v>
      </c>
    </row>
    <row r="13" spans="1:6">
      <c r="A13" s="8" t="s">
        <v>27</v>
      </c>
      <c r="B13" s="4" t="s">
        <v>28</v>
      </c>
      <c r="C13" s="4">
        <v>17.7</v>
      </c>
      <c r="D13" s="4" t="s">
        <v>11</v>
      </c>
      <c r="E13" s="4">
        <v>437.55</v>
      </c>
      <c r="F13" s="4">
        <f t="shared" si="1"/>
        <v>7744.6350000000002</v>
      </c>
    </row>
    <row r="14" spans="1:6">
      <c r="A14" s="8" t="s">
        <v>29</v>
      </c>
      <c r="B14" s="4" t="s">
        <v>30</v>
      </c>
      <c r="C14" s="4">
        <v>29.5</v>
      </c>
      <c r="D14" s="4" t="s">
        <v>11</v>
      </c>
      <c r="E14" s="4">
        <v>712.09</v>
      </c>
      <c r="F14" s="4">
        <f t="shared" si="1"/>
        <v>21006.655000000002</v>
      </c>
    </row>
    <row r="15" spans="1:6">
      <c r="A15" s="8" t="s">
        <v>31</v>
      </c>
      <c r="B15" s="4" t="s">
        <v>32</v>
      </c>
      <c r="C15" s="4">
        <v>30.44</v>
      </c>
      <c r="D15" s="4" t="s">
        <v>11</v>
      </c>
      <c r="E15" s="4">
        <v>393.4</v>
      </c>
      <c r="F15" s="4">
        <f t="shared" si="1"/>
        <v>11975.096</v>
      </c>
    </row>
    <row r="16" spans="1:6">
      <c r="A16" s="8" t="s">
        <v>33</v>
      </c>
      <c r="B16" s="4" t="s">
        <v>34</v>
      </c>
      <c r="C16" s="4">
        <v>47.44</v>
      </c>
      <c r="D16" s="4" t="s">
        <v>11</v>
      </c>
      <c r="E16" s="4">
        <v>177.1</v>
      </c>
      <c r="F16" s="4">
        <f t="shared" si="1"/>
        <v>8401.6239999999998</v>
      </c>
    </row>
    <row r="17" spans="1:6">
      <c r="A17" s="8"/>
      <c r="B17" s="11"/>
      <c r="C17" s="12"/>
      <c r="D17" s="6"/>
      <c r="E17" s="12" t="s">
        <v>38</v>
      </c>
      <c r="F17" s="4">
        <f>SUM(F5:F16)</f>
        <v>291855.19730000006</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N18"/>
  <sheetViews>
    <sheetView topLeftCell="A10" workbookViewId="0">
      <selection activeCell="H14" sqref="H14"/>
    </sheetView>
  </sheetViews>
  <sheetFormatPr defaultRowHeight="15"/>
  <cols>
    <col min="1" max="1" width="7.7109375" customWidth="1"/>
    <col min="2" max="2" width="46.140625" customWidth="1"/>
    <col min="3" max="3" width="9.85546875" hidden="1" customWidth="1"/>
    <col min="4" max="4" width="11.7109375" style="55" hidden="1" customWidth="1"/>
    <col min="5" max="5" width="8.28515625" customWidth="1"/>
    <col min="6" max="6" width="7.42578125" customWidth="1"/>
    <col min="7" max="7" width="9.7109375" customWidth="1"/>
    <col min="8" max="8" width="14.85546875" customWidth="1"/>
  </cols>
  <sheetData>
    <row r="1" spans="1:14" ht="21">
      <c r="A1" s="61" t="s">
        <v>0</v>
      </c>
      <c r="B1" s="61"/>
      <c r="C1" s="61"/>
      <c r="D1" s="61"/>
      <c r="E1" s="61"/>
      <c r="F1" s="61"/>
      <c r="G1" s="61"/>
      <c r="H1" s="61"/>
      <c r="I1" s="46"/>
    </row>
    <row r="2" spans="1:14" ht="32.25" customHeight="1">
      <c r="A2" s="62" t="s">
        <v>210</v>
      </c>
      <c r="B2" s="63"/>
      <c r="C2" s="63"/>
      <c r="D2" s="63"/>
      <c r="E2" s="63"/>
      <c r="F2" s="63"/>
      <c r="G2" s="63"/>
      <c r="H2" s="63"/>
      <c r="I2" s="47"/>
    </row>
    <row r="3" spans="1:14">
      <c r="A3" s="48" t="s">
        <v>195</v>
      </c>
      <c r="B3" s="48" t="s">
        <v>196</v>
      </c>
      <c r="C3" s="49">
        <v>1</v>
      </c>
      <c r="D3" s="49" t="s">
        <v>197</v>
      </c>
      <c r="E3" s="49" t="s">
        <v>198</v>
      </c>
      <c r="F3" s="49" t="s">
        <v>199</v>
      </c>
      <c r="G3" s="49" t="s">
        <v>200</v>
      </c>
      <c r="H3" s="49" t="s">
        <v>197</v>
      </c>
    </row>
    <row r="4" spans="1:14" ht="93" customHeight="1">
      <c r="A4" s="20" t="s">
        <v>201</v>
      </c>
      <c r="B4" s="50" t="s">
        <v>202</v>
      </c>
      <c r="C4" s="23">
        <v>76.400000000000006</v>
      </c>
      <c r="D4" s="22"/>
      <c r="E4" s="22">
        <v>161.9</v>
      </c>
      <c r="F4" s="23" t="s">
        <v>169</v>
      </c>
      <c r="G4" s="23">
        <v>153.84</v>
      </c>
      <c r="H4" s="44">
        <f>E4*G4</f>
        <v>24906.696</v>
      </c>
    </row>
    <row r="5" spans="1:14" ht="89.25">
      <c r="A5" s="20" t="s">
        <v>179</v>
      </c>
      <c r="B5" s="51" t="s">
        <v>203</v>
      </c>
      <c r="C5" s="23"/>
      <c r="D5" s="23"/>
      <c r="E5" s="22">
        <v>64.430000000000007</v>
      </c>
      <c r="F5" s="23" t="s">
        <v>169</v>
      </c>
      <c r="G5" s="23">
        <v>415.58</v>
      </c>
      <c r="H5" s="44">
        <f t="shared" ref="H5:H12" si="0">E5*G5</f>
        <v>26775.8194</v>
      </c>
    </row>
    <row r="6" spans="1:14" ht="102" customHeight="1">
      <c r="A6" s="3" t="s">
        <v>14</v>
      </c>
      <c r="B6" s="4" t="s">
        <v>15</v>
      </c>
      <c r="C6" s="5">
        <v>64.680000000000007</v>
      </c>
      <c r="D6" s="8" t="s">
        <v>11</v>
      </c>
      <c r="E6" s="5">
        <v>107.39</v>
      </c>
      <c r="F6" s="23" t="s">
        <v>169</v>
      </c>
      <c r="G6" s="5">
        <v>1336.28</v>
      </c>
      <c r="H6" s="44">
        <f t="shared" si="0"/>
        <v>143503.10920000001</v>
      </c>
    </row>
    <row r="7" spans="1:14" ht="114.75">
      <c r="A7" s="20" t="s">
        <v>167</v>
      </c>
      <c r="B7" s="21" t="s">
        <v>168</v>
      </c>
      <c r="C7" s="23"/>
      <c r="D7" s="23"/>
      <c r="E7" s="22">
        <v>99.13</v>
      </c>
      <c r="F7" s="23" t="s">
        <v>169</v>
      </c>
      <c r="G7" s="23">
        <v>4858.76</v>
      </c>
      <c r="H7" s="44">
        <f t="shared" si="0"/>
        <v>481648.87880000001</v>
      </c>
    </row>
    <row r="8" spans="1:14" ht="18.75">
      <c r="A8" s="20">
        <v>5</v>
      </c>
      <c r="B8" s="43" t="s">
        <v>188</v>
      </c>
      <c r="C8" s="23"/>
      <c r="D8" s="22"/>
      <c r="E8" s="44"/>
      <c r="F8" s="4">
        <f t="shared" ref="F8" si="1">C8*E8</f>
        <v>0</v>
      </c>
      <c r="G8" s="56"/>
      <c r="H8" s="44">
        <f t="shared" si="0"/>
        <v>0</v>
      </c>
    </row>
    <row r="9" spans="1:14" ht="15.75">
      <c r="A9" s="20" t="s">
        <v>25</v>
      </c>
      <c r="B9" s="21" t="s">
        <v>211</v>
      </c>
      <c r="C9" s="23">
        <v>8.2899999999999991</v>
      </c>
      <c r="D9" s="23" t="s">
        <v>169</v>
      </c>
      <c r="E9" s="57">
        <v>42.54</v>
      </c>
      <c r="F9" s="23" t="s">
        <v>169</v>
      </c>
      <c r="G9" s="23">
        <v>790.67</v>
      </c>
      <c r="H9" s="44">
        <f t="shared" si="0"/>
        <v>33635.101799999997</v>
      </c>
    </row>
    <row r="10" spans="1:14" ht="15.75">
      <c r="A10" s="20" t="s">
        <v>27</v>
      </c>
      <c r="B10" s="21" t="s">
        <v>212</v>
      </c>
      <c r="C10" s="23">
        <v>3.01</v>
      </c>
      <c r="D10" s="23" t="s">
        <v>169</v>
      </c>
      <c r="E10" s="57">
        <v>64.430000000000007</v>
      </c>
      <c r="F10" s="23" t="s">
        <v>169</v>
      </c>
      <c r="G10" s="23">
        <v>437.55</v>
      </c>
      <c r="H10" s="44">
        <f t="shared" si="0"/>
        <v>28191.346500000003</v>
      </c>
    </row>
    <row r="11" spans="1:14" ht="15.75">
      <c r="A11" s="20" t="s">
        <v>29</v>
      </c>
      <c r="B11" s="21" t="s">
        <v>213</v>
      </c>
      <c r="C11" s="23">
        <v>5.0199999999999996</v>
      </c>
      <c r="D11" s="23" t="s">
        <v>169</v>
      </c>
      <c r="E11" s="57">
        <v>107.39</v>
      </c>
      <c r="F11" s="23" t="s">
        <v>169</v>
      </c>
      <c r="G11" s="23">
        <v>712.09</v>
      </c>
      <c r="H11" s="44">
        <f t="shared" si="0"/>
        <v>76471.345100000006</v>
      </c>
    </row>
    <row r="12" spans="1:14" ht="15.75">
      <c r="A12" s="20" t="s">
        <v>31</v>
      </c>
      <c r="B12" s="21" t="s">
        <v>214</v>
      </c>
      <c r="C12" s="23">
        <v>16.57</v>
      </c>
      <c r="D12" s="23" t="s">
        <v>187</v>
      </c>
      <c r="E12" s="57">
        <v>85.08</v>
      </c>
      <c r="F12" s="23" t="s">
        <v>169</v>
      </c>
      <c r="G12" s="23">
        <v>393.4</v>
      </c>
      <c r="H12" s="44">
        <f t="shared" si="0"/>
        <v>33470.471999999994</v>
      </c>
      <c r="I12" s="45"/>
    </row>
    <row r="13" spans="1:14" ht="15.75">
      <c r="A13" s="20" t="s">
        <v>33</v>
      </c>
      <c r="B13" s="21" t="s">
        <v>193</v>
      </c>
      <c r="C13" s="23">
        <v>32.14</v>
      </c>
      <c r="D13" s="23" t="s">
        <v>187</v>
      </c>
      <c r="E13" s="57">
        <v>161.09</v>
      </c>
      <c r="F13" s="23" t="s">
        <v>169</v>
      </c>
      <c r="G13" s="23">
        <v>177.1</v>
      </c>
      <c r="H13" s="44">
        <v>28672</v>
      </c>
      <c r="I13" s="45"/>
    </row>
    <row r="14" spans="1:14">
      <c r="A14" s="20"/>
      <c r="B14" s="71" t="s">
        <v>38</v>
      </c>
      <c r="C14" s="72"/>
      <c r="D14" s="72"/>
      <c r="E14" s="72"/>
      <c r="F14" s="72"/>
      <c r="G14" s="73"/>
      <c r="H14" s="58">
        <f>SUM(H4:H13)</f>
        <v>877274.76879999996</v>
      </c>
      <c r="I14" s="45"/>
    </row>
    <row r="15" spans="1:14" ht="15.75" customHeight="1">
      <c r="A15" s="67"/>
      <c r="B15" s="67"/>
      <c r="C15" s="52"/>
      <c r="D15" s="52"/>
      <c r="E15" s="53" t="s">
        <v>209</v>
      </c>
      <c r="F15" s="53"/>
      <c r="G15" s="53"/>
      <c r="H15" s="53"/>
      <c r="I15" s="54"/>
      <c r="J15" s="54"/>
      <c r="K15" s="54"/>
      <c r="L15" s="54"/>
      <c r="M15" s="54"/>
      <c r="N15" s="54"/>
    </row>
    <row r="16" spans="1:14" ht="15.75" customHeight="1">
      <c r="E16" s="53"/>
      <c r="F16" s="53"/>
      <c r="G16" s="53"/>
      <c r="H16" s="53"/>
      <c r="I16" s="54"/>
      <c r="J16" s="54"/>
      <c r="K16" s="54"/>
      <c r="L16" s="54"/>
      <c r="M16" s="54"/>
      <c r="N16" s="54"/>
    </row>
    <row r="17" spans="5:6" ht="15.75">
      <c r="E17" s="53"/>
      <c r="F17" s="53"/>
    </row>
    <row r="18" spans="5:6" ht="15.75" customHeight="1"/>
  </sheetData>
  <mergeCells count="4">
    <mergeCell ref="A1:H1"/>
    <mergeCell ref="A2:H2"/>
    <mergeCell ref="B14:G14"/>
    <mergeCell ref="A15:B15"/>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18"/>
  <sheetViews>
    <sheetView tabSelected="1" workbookViewId="0">
      <selection activeCell="B5" sqref="B5"/>
    </sheetView>
  </sheetViews>
  <sheetFormatPr defaultRowHeight="15"/>
  <cols>
    <col min="1" max="1" width="9.140625" style="13"/>
    <col min="2" max="2" width="42.85546875" style="14" customWidth="1"/>
    <col min="3" max="4" width="9.140625" style="1" hidden="1" customWidth="1"/>
    <col min="5" max="5" width="9.140625" style="1"/>
    <col min="6" max="6" width="9.140625" style="15"/>
    <col min="7" max="7" width="9.140625" style="1"/>
    <col min="8" max="8" width="16.42578125" style="16" customWidth="1"/>
    <col min="9" max="16384" width="9.140625" style="1"/>
  </cols>
  <sheetData>
    <row r="1" spans="1:8" ht="18.75">
      <c r="A1" s="59" t="s">
        <v>0</v>
      </c>
      <c r="B1" s="59"/>
      <c r="C1" s="59"/>
      <c r="D1" s="59"/>
      <c r="E1" s="59"/>
      <c r="F1" s="59"/>
      <c r="G1" s="59"/>
      <c r="H1" s="59"/>
    </row>
    <row r="2" spans="1:8" ht="18.75">
      <c r="A2" s="59" t="s">
        <v>1</v>
      </c>
      <c r="B2" s="59"/>
      <c r="C2" s="59"/>
      <c r="D2" s="59"/>
      <c r="E2" s="59"/>
      <c r="F2" s="59"/>
      <c r="G2" s="59"/>
      <c r="H2" s="59"/>
    </row>
    <row r="3" spans="1:8" ht="54" customHeight="1">
      <c r="A3" s="60" t="s">
        <v>2</v>
      </c>
      <c r="B3" s="60"/>
      <c r="C3" s="60"/>
      <c r="D3" s="60"/>
      <c r="E3" s="60"/>
      <c r="F3" s="60"/>
      <c r="G3" s="60"/>
      <c r="H3" s="60"/>
    </row>
    <row r="4" spans="1:8">
      <c r="A4" s="2" t="s">
        <v>3</v>
      </c>
      <c r="B4" s="2" t="s">
        <v>4</v>
      </c>
      <c r="C4" s="2" t="s">
        <v>5</v>
      </c>
      <c r="D4" s="2"/>
      <c r="E4" s="2" t="s">
        <v>5</v>
      </c>
      <c r="F4" s="2" t="s">
        <v>6</v>
      </c>
      <c r="G4" s="2" t="s">
        <v>7</v>
      </c>
      <c r="H4" s="2" t="s">
        <v>8</v>
      </c>
    </row>
    <row r="5" spans="1:8" ht="75">
      <c r="A5" s="3" t="s">
        <v>9</v>
      </c>
      <c r="B5" s="4" t="s">
        <v>10</v>
      </c>
      <c r="C5" s="5">
        <v>302.45999999999998</v>
      </c>
      <c r="D5" s="5">
        <v>0</v>
      </c>
      <c r="E5" s="2">
        <v>88.36</v>
      </c>
      <c r="F5" s="6" t="s">
        <v>11</v>
      </c>
      <c r="G5" s="5">
        <v>153.84</v>
      </c>
      <c r="H5" s="7">
        <f t="shared" ref="H5:H16" si="0">E5*G5</f>
        <v>13593.3024</v>
      </c>
    </row>
    <row r="6" spans="1:8" ht="105">
      <c r="A6" s="3" t="s">
        <v>12</v>
      </c>
      <c r="B6" s="4" t="s">
        <v>13</v>
      </c>
      <c r="C6" s="5">
        <v>28.32</v>
      </c>
      <c r="D6" s="5">
        <v>0</v>
      </c>
      <c r="E6" s="2">
        <v>18.399999999999999</v>
      </c>
      <c r="F6" s="6" t="s">
        <v>11</v>
      </c>
      <c r="G6" s="5">
        <v>415.58</v>
      </c>
      <c r="H6" s="7">
        <f t="shared" si="0"/>
        <v>7646.6719999999996</v>
      </c>
    </row>
    <row r="7" spans="1:8" ht="90">
      <c r="A7" s="3" t="s">
        <v>14</v>
      </c>
      <c r="B7" s="4" t="s">
        <v>15</v>
      </c>
      <c r="C7" s="5">
        <v>45.36</v>
      </c>
      <c r="D7" s="5">
        <v>47.2</v>
      </c>
      <c r="E7" s="2">
        <v>30.68</v>
      </c>
      <c r="F7" s="8" t="s">
        <v>11</v>
      </c>
      <c r="G7" s="5">
        <v>1336.28</v>
      </c>
      <c r="H7" s="7">
        <f t="shared" si="0"/>
        <v>40997.070399999997</v>
      </c>
    </row>
    <row r="8" spans="1:8" ht="150">
      <c r="A8" s="3" t="s">
        <v>16</v>
      </c>
      <c r="B8" s="4" t="s">
        <v>17</v>
      </c>
      <c r="C8" s="5">
        <v>168.22</v>
      </c>
      <c r="D8" s="5">
        <v>0</v>
      </c>
      <c r="E8" s="2">
        <v>38.659999999999997</v>
      </c>
      <c r="F8" s="8" t="s">
        <v>11</v>
      </c>
      <c r="G8" s="5">
        <v>4858.76</v>
      </c>
      <c r="H8" s="7">
        <f t="shared" si="0"/>
        <v>187839.66159999999</v>
      </c>
    </row>
    <row r="9" spans="1:8" ht="45">
      <c r="A9" s="3" t="s">
        <v>18</v>
      </c>
      <c r="B9" s="9" t="s">
        <v>19</v>
      </c>
      <c r="C9" s="5">
        <v>102.23</v>
      </c>
      <c r="D9" s="10">
        <v>1040.8900000000001</v>
      </c>
      <c r="E9" s="2">
        <v>24.16</v>
      </c>
      <c r="F9" s="3" t="s">
        <v>20</v>
      </c>
      <c r="G9" s="5">
        <v>184.61</v>
      </c>
      <c r="H9" s="7">
        <f t="shared" si="0"/>
        <v>4460.1776</v>
      </c>
    </row>
    <row r="10" spans="1:8" ht="90">
      <c r="A10" s="3" t="s">
        <v>21</v>
      </c>
      <c r="B10" s="9" t="s">
        <v>22</v>
      </c>
      <c r="C10" s="5"/>
      <c r="D10" s="10"/>
      <c r="E10" s="2">
        <v>96.65</v>
      </c>
      <c r="F10" s="3" t="s">
        <v>23</v>
      </c>
      <c r="G10" s="5">
        <v>842.47</v>
      </c>
      <c r="H10" s="7">
        <f>E10*G10</f>
        <v>81424.7255</v>
      </c>
    </row>
    <row r="11" spans="1:8">
      <c r="A11" s="8">
        <v>7</v>
      </c>
      <c r="B11" s="11" t="s">
        <v>24</v>
      </c>
      <c r="C11" s="12"/>
      <c r="D11" s="12"/>
      <c r="E11" s="2"/>
      <c r="F11" s="6"/>
      <c r="G11" s="12"/>
      <c r="H11" s="7"/>
    </row>
    <row r="12" spans="1:8">
      <c r="A12" s="8" t="s">
        <v>25</v>
      </c>
      <c r="B12" s="4" t="s">
        <v>26</v>
      </c>
      <c r="C12" s="4">
        <v>0</v>
      </c>
      <c r="D12" s="1">
        <v>77.95</v>
      </c>
      <c r="E12" s="2">
        <v>16.600000000000001</v>
      </c>
      <c r="F12" s="4" t="s">
        <v>11</v>
      </c>
      <c r="G12" s="4">
        <v>790.67</v>
      </c>
      <c r="H12" s="7">
        <f t="shared" si="0"/>
        <v>13125.122000000001</v>
      </c>
    </row>
    <row r="13" spans="1:8">
      <c r="A13" s="8" t="s">
        <v>27</v>
      </c>
      <c r="B13" s="4" t="s">
        <v>28</v>
      </c>
      <c r="C13" s="4">
        <v>0</v>
      </c>
      <c r="D13" s="1">
        <v>28.32</v>
      </c>
      <c r="E13" s="2">
        <v>18.399999999999999</v>
      </c>
      <c r="F13" s="4" t="s">
        <v>11</v>
      </c>
      <c r="G13" s="4">
        <v>437.55</v>
      </c>
      <c r="H13" s="7">
        <f t="shared" si="0"/>
        <v>8050.9199999999992</v>
      </c>
    </row>
    <row r="14" spans="1:8">
      <c r="A14" s="8" t="s">
        <v>29</v>
      </c>
      <c r="B14" s="4" t="s">
        <v>30</v>
      </c>
      <c r="C14" s="4">
        <v>0</v>
      </c>
      <c r="D14" s="1">
        <v>47.2</v>
      </c>
      <c r="E14" s="2">
        <v>30.68</v>
      </c>
      <c r="F14" s="4" t="s">
        <v>11</v>
      </c>
      <c r="G14" s="4">
        <v>712.09</v>
      </c>
      <c r="H14" s="7">
        <f t="shared" si="0"/>
        <v>21846.921200000001</v>
      </c>
    </row>
    <row r="15" spans="1:8">
      <c r="A15" s="8" t="s">
        <v>31</v>
      </c>
      <c r="B15" s="4" t="s">
        <v>32</v>
      </c>
      <c r="C15" s="4">
        <v>0</v>
      </c>
      <c r="D15" s="1">
        <v>155.87</v>
      </c>
      <c r="E15" s="2">
        <v>33.200000000000003</v>
      </c>
      <c r="F15" s="4" t="s">
        <v>11</v>
      </c>
      <c r="G15" s="4">
        <v>393.4</v>
      </c>
      <c r="H15" s="7">
        <f t="shared" si="0"/>
        <v>13060.880000000001</v>
      </c>
    </row>
    <row r="16" spans="1:8">
      <c r="A16" s="8" t="s">
        <v>33</v>
      </c>
      <c r="B16" s="4" t="s">
        <v>34</v>
      </c>
      <c r="C16" s="4">
        <v>0</v>
      </c>
      <c r="D16" s="1">
        <v>302.45999999999998</v>
      </c>
      <c r="E16" s="2">
        <v>88.36</v>
      </c>
      <c r="F16" s="4" t="s">
        <v>11</v>
      </c>
      <c r="G16" s="4">
        <v>177.1</v>
      </c>
      <c r="H16" s="7">
        <f t="shared" si="0"/>
        <v>15648.555999999999</v>
      </c>
    </row>
    <row r="17" spans="1:8">
      <c r="A17" s="8" t="s">
        <v>35</v>
      </c>
      <c r="B17" s="4" t="s">
        <v>36</v>
      </c>
      <c r="C17" s="4">
        <v>0</v>
      </c>
      <c r="D17" s="1">
        <v>302.45999999999998</v>
      </c>
      <c r="E17" s="2">
        <v>3588</v>
      </c>
      <c r="F17" s="4" t="s">
        <v>11</v>
      </c>
      <c r="G17" s="4" t="s">
        <v>37</v>
      </c>
      <c r="H17" s="7">
        <v>2820</v>
      </c>
    </row>
    <row r="18" spans="1:8">
      <c r="A18" s="8"/>
      <c r="B18" s="11"/>
      <c r="C18" s="12"/>
      <c r="D18" s="12"/>
      <c r="E18" s="12"/>
      <c r="F18" s="6"/>
      <c r="G18" s="12" t="s">
        <v>38</v>
      </c>
      <c r="H18" s="7">
        <f>SUM(H5:H17)</f>
        <v>410514.00869999995</v>
      </c>
    </row>
  </sheetData>
  <mergeCells count="3">
    <mergeCell ref="A1:H1"/>
    <mergeCell ref="A2:H2"/>
    <mergeCell ref="A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17"/>
  <sheetViews>
    <sheetView topLeftCell="A16" workbookViewId="0">
      <selection activeCell="J17" sqref="J17"/>
    </sheetView>
  </sheetViews>
  <sheetFormatPr defaultRowHeight="15"/>
  <cols>
    <col min="1" max="1" width="9.28515625" style="13" bestFit="1" customWidth="1"/>
    <col min="2" max="2" width="42.85546875" style="14" customWidth="1"/>
    <col min="3" max="6" width="0" style="1" hidden="1" customWidth="1"/>
    <col min="7" max="7" width="9.85546875" style="1" bestFit="1" customWidth="1"/>
    <col min="8" max="8" width="9.140625" style="15"/>
    <col min="9" max="9" width="10.85546875" style="1" bestFit="1" customWidth="1"/>
    <col min="10" max="10" width="16.42578125" style="16" customWidth="1"/>
    <col min="11" max="16384" width="9.140625" style="1"/>
  </cols>
  <sheetData>
    <row r="1" spans="1:10" ht="18.75">
      <c r="A1" s="59" t="s">
        <v>0</v>
      </c>
      <c r="B1" s="59"/>
      <c r="C1" s="59"/>
      <c r="D1" s="59"/>
      <c r="E1" s="59"/>
      <c r="F1" s="59"/>
      <c r="G1" s="59"/>
      <c r="H1" s="59"/>
      <c r="I1" s="59"/>
      <c r="J1" s="59"/>
    </row>
    <row r="2" spans="1:10" ht="18.75">
      <c r="A2" s="59" t="s">
        <v>1</v>
      </c>
      <c r="B2" s="59"/>
      <c r="C2" s="59"/>
      <c r="D2" s="59"/>
      <c r="E2" s="59"/>
      <c r="F2" s="59"/>
      <c r="G2" s="59"/>
      <c r="H2" s="59"/>
      <c r="I2" s="59"/>
      <c r="J2" s="59"/>
    </row>
    <row r="3" spans="1:10" ht="56.25" customHeight="1">
      <c r="A3" s="60" t="s">
        <v>147</v>
      </c>
      <c r="B3" s="60"/>
      <c r="C3" s="60"/>
      <c r="D3" s="60"/>
      <c r="E3" s="60"/>
      <c r="F3" s="60"/>
      <c r="G3" s="60"/>
      <c r="H3" s="60"/>
      <c r="I3" s="60"/>
      <c r="J3" s="60"/>
    </row>
    <row r="4" spans="1:10">
      <c r="A4" s="2" t="s">
        <v>3</v>
      </c>
      <c r="B4" s="2" t="s">
        <v>4</v>
      </c>
      <c r="C4" s="2" t="s">
        <v>5</v>
      </c>
      <c r="D4" s="2"/>
      <c r="E4" s="2"/>
      <c r="F4" s="2"/>
      <c r="G4" s="2" t="s">
        <v>5</v>
      </c>
      <c r="H4" s="2" t="s">
        <v>6</v>
      </c>
      <c r="I4" s="2" t="s">
        <v>7</v>
      </c>
      <c r="J4" s="2" t="s">
        <v>8</v>
      </c>
    </row>
    <row r="5" spans="1:10" s="14" customFormat="1" ht="30">
      <c r="A5" s="3">
        <v>1</v>
      </c>
      <c r="B5" s="4" t="s">
        <v>50</v>
      </c>
      <c r="C5" s="4">
        <v>10</v>
      </c>
      <c r="D5" s="4">
        <v>5</v>
      </c>
      <c r="E5" s="4">
        <v>15</v>
      </c>
      <c r="F5" s="4">
        <v>12</v>
      </c>
      <c r="G5" s="4">
        <v>9</v>
      </c>
      <c r="H5" s="6" t="s">
        <v>51</v>
      </c>
      <c r="I5" s="4">
        <v>330.4</v>
      </c>
      <c r="J5" s="4">
        <f>G5*I5</f>
        <v>2973.6</v>
      </c>
    </row>
    <row r="6" spans="1:10" ht="75">
      <c r="A6" s="3" t="s">
        <v>137</v>
      </c>
      <c r="B6" s="4" t="s">
        <v>10</v>
      </c>
      <c r="C6" s="5">
        <v>20.82</v>
      </c>
      <c r="D6" s="5">
        <v>38.32</v>
      </c>
      <c r="E6" s="5">
        <v>28.39</v>
      </c>
      <c r="F6" s="5">
        <v>43.05</v>
      </c>
      <c r="G6" s="4">
        <v>244.27</v>
      </c>
      <c r="H6" s="6" t="s">
        <v>11</v>
      </c>
      <c r="I6" s="5">
        <v>153.84</v>
      </c>
      <c r="J6" s="4">
        <f t="shared" ref="J6:J16" si="0">G6*I6</f>
        <v>37578.496800000001</v>
      </c>
    </row>
    <row r="7" spans="1:10" ht="105">
      <c r="A7" s="3" t="s">
        <v>138</v>
      </c>
      <c r="B7" s="4" t="s">
        <v>13</v>
      </c>
      <c r="C7" s="5">
        <v>6.27</v>
      </c>
      <c r="D7" s="5">
        <v>3.17</v>
      </c>
      <c r="E7" s="5">
        <v>2.5499999999999998</v>
      </c>
      <c r="F7" s="5">
        <v>10.95</v>
      </c>
      <c r="G7" s="4">
        <v>48.85</v>
      </c>
      <c r="H7" s="6" t="s">
        <v>11</v>
      </c>
      <c r="I7" s="5">
        <v>415.58</v>
      </c>
      <c r="J7" s="4">
        <f t="shared" si="0"/>
        <v>20301.082999999999</v>
      </c>
    </row>
    <row r="8" spans="1:10" ht="90">
      <c r="A8" s="3" t="s">
        <v>139</v>
      </c>
      <c r="B8" s="4" t="s">
        <v>15</v>
      </c>
      <c r="C8" s="5">
        <v>1.59</v>
      </c>
      <c r="D8" s="5">
        <v>5.29</v>
      </c>
      <c r="E8" s="5">
        <v>4.26</v>
      </c>
      <c r="F8" s="5">
        <v>18.25</v>
      </c>
      <c r="G8" s="4">
        <v>81.42</v>
      </c>
      <c r="H8" s="8" t="s">
        <v>11</v>
      </c>
      <c r="I8" s="5">
        <v>1336.28</v>
      </c>
      <c r="J8" s="4">
        <f t="shared" si="0"/>
        <v>108799.9176</v>
      </c>
    </row>
    <row r="9" spans="1:10" ht="150">
      <c r="A9" s="3" t="s">
        <v>117</v>
      </c>
      <c r="B9" s="4" t="s">
        <v>17</v>
      </c>
      <c r="C9" s="5">
        <v>4.74</v>
      </c>
      <c r="D9" s="5"/>
      <c r="E9" s="5"/>
      <c r="F9" s="5">
        <v>18.13</v>
      </c>
      <c r="G9" s="4">
        <v>97.71</v>
      </c>
      <c r="H9" s="8" t="s">
        <v>11</v>
      </c>
      <c r="I9" s="5">
        <v>4858.76</v>
      </c>
      <c r="J9" s="4">
        <f t="shared" si="0"/>
        <v>474749.43959999998</v>
      </c>
    </row>
    <row r="10" spans="1:10" ht="45">
      <c r="A10" s="3" t="s">
        <v>148</v>
      </c>
      <c r="B10" s="9" t="s">
        <v>19</v>
      </c>
      <c r="C10" s="5">
        <v>100.37</v>
      </c>
      <c r="D10" s="10">
        <v>126.02</v>
      </c>
      <c r="E10" s="10">
        <v>99.26</v>
      </c>
      <c r="F10" s="10">
        <v>104.09</v>
      </c>
      <c r="G10" s="4">
        <v>25.56</v>
      </c>
      <c r="H10" s="3" t="s">
        <v>20</v>
      </c>
      <c r="I10" s="5">
        <v>184.61</v>
      </c>
      <c r="J10" s="4">
        <f t="shared" si="0"/>
        <v>4718.6315999999997</v>
      </c>
    </row>
    <row r="11" spans="1:10">
      <c r="A11" s="8">
        <v>7</v>
      </c>
      <c r="B11" s="11" t="s">
        <v>24</v>
      </c>
      <c r="C11" s="4"/>
      <c r="D11" s="6"/>
      <c r="E11" s="12"/>
      <c r="F11" s="4"/>
      <c r="G11" s="4"/>
      <c r="H11" s="6"/>
      <c r="I11" s="12"/>
      <c r="J11" s="4"/>
    </row>
    <row r="12" spans="1:10">
      <c r="A12" s="8" t="s">
        <v>25</v>
      </c>
      <c r="B12" s="4" t="s">
        <v>74</v>
      </c>
      <c r="C12" s="4">
        <v>5</v>
      </c>
      <c r="D12" s="4" t="s">
        <v>11</v>
      </c>
      <c r="E12" s="4">
        <v>893.67</v>
      </c>
      <c r="F12" s="4">
        <f t="shared" ref="F12:F16" si="1">C12*E12</f>
        <v>4468.3499999999995</v>
      </c>
      <c r="G12" s="4">
        <v>42.02</v>
      </c>
      <c r="H12" s="4" t="s">
        <v>84</v>
      </c>
      <c r="I12" s="4">
        <v>893.67</v>
      </c>
      <c r="J12" s="4">
        <f t="shared" si="0"/>
        <v>37552.013400000003</v>
      </c>
    </row>
    <row r="13" spans="1:10">
      <c r="A13" s="8" t="s">
        <v>27</v>
      </c>
      <c r="B13" s="4" t="s">
        <v>146</v>
      </c>
      <c r="C13" s="4">
        <v>1.84</v>
      </c>
      <c r="D13" s="4" t="s">
        <v>11</v>
      </c>
      <c r="E13" s="4">
        <v>378.69</v>
      </c>
      <c r="F13" s="4">
        <f t="shared" si="1"/>
        <v>696.78960000000006</v>
      </c>
      <c r="G13" s="4">
        <v>48.85</v>
      </c>
      <c r="H13" s="4" t="s">
        <v>84</v>
      </c>
      <c r="I13" s="4">
        <v>378.69</v>
      </c>
      <c r="J13" s="4">
        <f t="shared" si="0"/>
        <v>18499.0065</v>
      </c>
    </row>
    <row r="14" spans="1:10">
      <c r="A14" s="8" t="s">
        <v>29</v>
      </c>
      <c r="B14" s="4" t="s">
        <v>80</v>
      </c>
      <c r="C14" s="4">
        <v>3.07</v>
      </c>
      <c r="D14" s="4" t="s">
        <v>11</v>
      </c>
      <c r="E14" s="4">
        <v>819.59</v>
      </c>
      <c r="F14" s="4">
        <f t="shared" si="1"/>
        <v>2516.1412999999998</v>
      </c>
      <c r="G14" s="4">
        <v>81.42</v>
      </c>
      <c r="H14" s="4" t="s">
        <v>84</v>
      </c>
      <c r="I14" s="4">
        <v>819.59</v>
      </c>
      <c r="J14" s="4">
        <f t="shared" si="0"/>
        <v>66731.017800000001</v>
      </c>
    </row>
    <row r="15" spans="1:10">
      <c r="A15" s="8" t="s">
        <v>31</v>
      </c>
      <c r="B15" s="4" t="s">
        <v>77</v>
      </c>
      <c r="C15" s="4">
        <v>10</v>
      </c>
      <c r="D15" s="4" t="s">
        <v>11</v>
      </c>
      <c r="E15" s="4">
        <v>496.4</v>
      </c>
      <c r="F15" s="4">
        <f t="shared" si="1"/>
        <v>4964</v>
      </c>
      <c r="G15" s="4">
        <v>84.03</v>
      </c>
      <c r="H15" s="4" t="s">
        <v>84</v>
      </c>
      <c r="I15" s="4">
        <v>496.4</v>
      </c>
      <c r="J15" s="4">
        <f t="shared" si="0"/>
        <v>41712.491999999998</v>
      </c>
    </row>
    <row r="16" spans="1:10">
      <c r="A16" s="8" t="s">
        <v>33</v>
      </c>
      <c r="B16" s="4" t="s">
        <v>34</v>
      </c>
      <c r="C16" s="4">
        <v>19.64</v>
      </c>
      <c r="D16" s="4" t="s">
        <v>11</v>
      </c>
      <c r="E16" s="4">
        <v>177.1</v>
      </c>
      <c r="F16" s="4">
        <f t="shared" si="1"/>
        <v>3478.2440000000001</v>
      </c>
      <c r="G16" s="4">
        <v>244.27</v>
      </c>
      <c r="H16" s="4" t="s">
        <v>84</v>
      </c>
      <c r="I16" s="4">
        <v>177.1</v>
      </c>
      <c r="J16" s="4">
        <f t="shared" si="0"/>
        <v>43260.216999999997</v>
      </c>
    </row>
    <row r="17" spans="1:10">
      <c r="A17" s="8"/>
      <c r="B17" s="11"/>
      <c r="C17" s="12"/>
      <c r="D17" s="6"/>
      <c r="E17" s="12" t="s">
        <v>38</v>
      </c>
      <c r="F17" s="5">
        <f>SUM(F2:F16)</f>
        <v>16329.9949</v>
      </c>
      <c r="G17" s="12"/>
      <c r="H17" s="6"/>
      <c r="I17" s="12" t="s">
        <v>38</v>
      </c>
      <c r="J17" s="5">
        <f>SUM(J5:J16)</f>
        <v>856875.91529999999</v>
      </c>
    </row>
  </sheetData>
  <mergeCells count="3">
    <mergeCell ref="A1:J1"/>
    <mergeCell ref="A2:J2"/>
    <mergeCell ref="A3:J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0"/>
  <sheetViews>
    <sheetView topLeftCell="A16" workbookViewId="0">
      <selection activeCell="F20" sqref="F20"/>
    </sheetView>
  </sheetViews>
  <sheetFormatPr defaultRowHeight="15"/>
  <cols>
    <col min="1" max="1" width="9.28515625" style="13" bestFit="1" customWidth="1"/>
    <col min="2" max="2" width="42.85546875" style="14" customWidth="1"/>
    <col min="3" max="3" width="9.28515625" style="1" bestFit="1" customWidth="1"/>
    <col min="4" max="4" width="9.140625" style="15"/>
    <col min="5" max="5" width="12.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6.25" customHeight="1">
      <c r="A3" s="60" t="s">
        <v>136</v>
      </c>
      <c r="B3" s="60"/>
      <c r="C3" s="60"/>
      <c r="D3" s="60"/>
      <c r="E3" s="60"/>
      <c r="F3" s="60"/>
    </row>
    <row r="4" spans="1:6">
      <c r="A4" s="2" t="s">
        <v>3</v>
      </c>
      <c r="B4" s="2" t="s">
        <v>4</v>
      </c>
      <c r="C4" s="2" t="s">
        <v>5</v>
      </c>
      <c r="D4" s="2" t="s">
        <v>6</v>
      </c>
      <c r="E4" s="2" t="s">
        <v>7</v>
      </c>
      <c r="F4" s="2" t="s">
        <v>8</v>
      </c>
    </row>
    <row r="5" spans="1:6" s="14" customFormat="1" ht="30">
      <c r="A5" s="3">
        <v>1</v>
      </c>
      <c r="B5" s="4" t="s">
        <v>50</v>
      </c>
      <c r="C5" s="4">
        <v>5</v>
      </c>
      <c r="D5" s="6" t="s">
        <v>51</v>
      </c>
      <c r="E5" s="4">
        <v>330.4</v>
      </c>
      <c r="F5" s="4">
        <f>C5*E5</f>
        <v>1652</v>
      </c>
    </row>
    <row r="6" spans="1:6" ht="75">
      <c r="A6" s="3" t="s">
        <v>137</v>
      </c>
      <c r="B6" s="4" t="s">
        <v>10</v>
      </c>
      <c r="C6" s="4">
        <v>26.08</v>
      </c>
      <c r="D6" s="6" t="s">
        <v>11</v>
      </c>
      <c r="E6" s="5">
        <v>153.84</v>
      </c>
      <c r="F6" s="4">
        <f t="shared" ref="F6:F13" si="0">C6*E6</f>
        <v>4012.1471999999999</v>
      </c>
    </row>
    <row r="7" spans="1:6" ht="105">
      <c r="A7" s="3" t="s">
        <v>138</v>
      </c>
      <c r="B7" s="4" t="s">
        <v>13</v>
      </c>
      <c r="C7" s="4">
        <v>2.44</v>
      </c>
      <c r="D7" s="6" t="s">
        <v>11</v>
      </c>
      <c r="E7" s="5">
        <v>415.58</v>
      </c>
      <c r="F7" s="4">
        <f t="shared" si="0"/>
        <v>1014.0151999999999</v>
      </c>
    </row>
    <row r="8" spans="1:6" ht="90">
      <c r="A8" s="3" t="s">
        <v>139</v>
      </c>
      <c r="B8" s="4" t="s">
        <v>15</v>
      </c>
      <c r="C8" s="4">
        <v>4.07</v>
      </c>
      <c r="D8" s="8" t="s">
        <v>11</v>
      </c>
      <c r="E8" s="5">
        <v>1336.28</v>
      </c>
      <c r="F8" s="4">
        <f t="shared" si="0"/>
        <v>5438.6596</v>
      </c>
    </row>
    <row r="9" spans="1:6" ht="60">
      <c r="A9" s="3" t="s">
        <v>140</v>
      </c>
      <c r="B9" s="4" t="s">
        <v>141</v>
      </c>
      <c r="C9" s="5">
        <v>12.17</v>
      </c>
      <c r="D9" s="8" t="s">
        <v>11</v>
      </c>
      <c r="E9" s="5">
        <v>5891.97</v>
      </c>
      <c r="F9" s="4">
        <f t="shared" si="0"/>
        <v>71705.274900000004</v>
      </c>
    </row>
    <row r="10" spans="1:6" ht="105">
      <c r="A10" s="3" t="s">
        <v>142</v>
      </c>
      <c r="B10" s="4" t="s">
        <v>61</v>
      </c>
      <c r="C10" s="5">
        <v>3.66</v>
      </c>
      <c r="D10" s="6" t="s">
        <v>11</v>
      </c>
      <c r="E10" s="5">
        <v>6092.63</v>
      </c>
      <c r="F10" s="4">
        <f t="shared" si="0"/>
        <v>22299.025800000003</v>
      </c>
    </row>
    <row r="11" spans="1:6" ht="120">
      <c r="A11" s="3" t="s">
        <v>143</v>
      </c>
      <c r="B11" s="9" t="s">
        <v>63</v>
      </c>
      <c r="C11" s="5">
        <v>0.92</v>
      </c>
      <c r="D11" s="3" t="s">
        <v>64</v>
      </c>
      <c r="E11" s="5">
        <v>79086.94</v>
      </c>
      <c r="F11" s="4">
        <f t="shared" si="0"/>
        <v>72759.984800000006</v>
      </c>
    </row>
    <row r="12" spans="1:6" ht="120">
      <c r="A12" s="3" t="s">
        <v>144</v>
      </c>
      <c r="B12" s="9" t="s">
        <v>66</v>
      </c>
      <c r="C12" s="5">
        <v>0.22</v>
      </c>
      <c r="D12" s="3" t="s">
        <v>64</v>
      </c>
      <c r="E12" s="5">
        <v>77259.94</v>
      </c>
      <c r="F12" s="4">
        <f t="shared" si="0"/>
        <v>16997.186799999999</v>
      </c>
    </row>
    <row r="13" spans="1:6" ht="45">
      <c r="A13" s="3" t="s">
        <v>145</v>
      </c>
      <c r="B13" s="9" t="s">
        <v>19</v>
      </c>
      <c r="C13" s="4">
        <v>80.150000000000006</v>
      </c>
      <c r="D13" s="3" t="s">
        <v>20</v>
      </c>
      <c r="E13" s="5">
        <v>184.61</v>
      </c>
      <c r="F13" s="4">
        <f t="shared" si="0"/>
        <v>14796.491500000002</v>
      </c>
    </row>
    <row r="14" spans="1:6">
      <c r="A14" s="8">
        <v>10</v>
      </c>
      <c r="B14" s="11" t="s">
        <v>24</v>
      </c>
      <c r="C14" s="4"/>
      <c r="D14" s="6"/>
      <c r="E14" s="12"/>
      <c r="F14" s="4"/>
    </row>
    <row r="15" spans="1:6">
      <c r="A15" s="8" t="s">
        <v>25</v>
      </c>
      <c r="B15" s="4" t="s">
        <v>74</v>
      </c>
      <c r="C15" s="4">
        <v>6.8</v>
      </c>
      <c r="D15" s="4" t="s">
        <v>11</v>
      </c>
      <c r="E15" s="4">
        <v>893.67</v>
      </c>
      <c r="F15" s="4">
        <f t="shared" ref="F15:F19" si="1">C15*E15</f>
        <v>6076.9559999999992</v>
      </c>
    </row>
    <row r="16" spans="1:6">
      <c r="A16" s="8" t="s">
        <v>27</v>
      </c>
      <c r="B16" s="4" t="s">
        <v>146</v>
      </c>
      <c r="C16" s="4">
        <v>2.44</v>
      </c>
      <c r="D16" s="4" t="s">
        <v>11</v>
      </c>
      <c r="E16" s="4">
        <v>378.69</v>
      </c>
      <c r="F16" s="4">
        <f t="shared" si="1"/>
        <v>924.00360000000001</v>
      </c>
    </row>
    <row r="17" spans="1:6">
      <c r="A17" s="8" t="s">
        <v>29</v>
      </c>
      <c r="B17" s="4" t="s">
        <v>80</v>
      </c>
      <c r="C17" s="4">
        <v>4.07</v>
      </c>
      <c r="D17" s="4" t="s">
        <v>11</v>
      </c>
      <c r="E17" s="4">
        <v>819.59</v>
      </c>
      <c r="F17" s="4">
        <f t="shared" si="1"/>
        <v>3335.7313000000004</v>
      </c>
    </row>
    <row r="18" spans="1:6">
      <c r="A18" s="8" t="s">
        <v>31</v>
      </c>
      <c r="B18" s="4" t="s">
        <v>77</v>
      </c>
      <c r="C18" s="4">
        <v>13.62</v>
      </c>
      <c r="D18" s="4" t="s">
        <v>11</v>
      </c>
      <c r="E18" s="4">
        <v>496.4</v>
      </c>
      <c r="F18" s="4">
        <f t="shared" si="1"/>
        <v>6760.9679999999989</v>
      </c>
    </row>
    <row r="19" spans="1:6">
      <c r="A19" s="8" t="s">
        <v>33</v>
      </c>
      <c r="B19" s="4" t="s">
        <v>34</v>
      </c>
      <c r="C19" s="4">
        <v>26.08</v>
      </c>
      <c r="D19" s="4" t="s">
        <v>11</v>
      </c>
      <c r="E19" s="4">
        <v>177.1</v>
      </c>
      <c r="F19" s="4">
        <f t="shared" si="1"/>
        <v>4618.7679999999991</v>
      </c>
    </row>
    <row r="20" spans="1:6">
      <c r="A20" s="8"/>
      <c r="B20" s="11"/>
      <c r="C20" s="12"/>
      <c r="D20" s="6"/>
      <c r="E20" s="12" t="s">
        <v>38</v>
      </c>
      <c r="F20" s="5">
        <f>SUM(F5:F19)</f>
        <v>232391.21270000003</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0"/>
  <sheetViews>
    <sheetView topLeftCell="A16" workbookViewId="0">
      <selection activeCell="F20" sqref="F20"/>
    </sheetView>
  </sheetViews>
  <sheetFormatPr defaultRowHeight="15"/>
  <cols>
    <col min="1" max="1" width="9.28515625" style="13" bestFit="1" customWidth="1"/>
    <col min="2" max="2" width="42.85546875" style="14" customWidth="1"/>
    <col min="3" max="3" width="9.28515625" style="1" bestFit="1" customWidth="1"/>
    <col min="4" max="4" width="9.140625" style="15"/>
    <col min="5" max="5" width="12.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6.25" customHeight="1">
      <c r="A3" s="60" t="s">
        <v>149</v>
      </c>
      <c r="B3" s="60"/>
      <c r="C3" s="60"/>
      <c r="D3" s="60"/>
      <c r="E3" s="60"/>
      <c r="F3" s="60"/>
    </row>
    <row r="4" spans="1:6">
      <c r="A4" s="2" t="s">
        <v>3</v>
      </c>
      <c r="B4" s="2" t="s">
        <v>4</v>
      </c>
      <c r="C4" s="2" t="s">
        <v>5</v>
      </c>
      <c r="D4" s="2" t="s">
        <v>6</v>
      </c>
      <c r="E4" s="2" t="s">
        <v>7</v>
      </c>
      <c r="F4" s="2" t="s">
        <v>8</v>
      </c>
    </row>
    <row r="5" spans="1:6" s="14" customFormat="1" ht="30">
      <c r="A5" s="3">
        <v>1</v>
      </c>
      <c r="B5" s="4" t="s">
        <v>50</v>
      </c>
      <c r="C5" s="4">
        <v>5</v>
      </c>
      <c r="D5" s="6" t="s">
        <v>51</v>
      </c>
      <c r="E5" s="4">
        <v>330.4</v>
      </c>
      <c r="F5" s="4">
        <f>C5*E5</f>
        <v>1652</v>
      </c>
    </row>
    <row r="6" spans="1:6" ht="75">
      <c r="A6" s="3" t="s">
        <v>137</v>
      </c>
      <c r="B6" s="4" t="s">
        <v>10</v>
      </c>
      <c r="C6" s="4">
        <v>18.88</v>
      </c>
      <c r="D6" s="6" t="s">
        <v>11</v>
      </c>
      <c r="E6" s="5">
        <v>153.84</v>
      </c>
      <c r="F6" s="4">
        <f t="shared" ref="F6:F13" si="0">C6*E6</f>
        <v>2904.4991999999997</v>
      </c>
    </row>
    <row r="7" spans="1:6" ht="105">
      <c r="A7" s="3" t="s">
        <v>138</v>
      </c>
      <c r="B7" s="4" t="s">
        <v>13</v>
      </c>
      <c r="C7" s="4">
        <v>1.77</v>
      </c>
      <c r="D7" s="6" t="s">
        <v>11</v>
      </c>
      <c r="E7" s="5">
        <v>415.58</v>
      </c>
      <c r="F7" s="4">
        <f t="shared" si="0"/>
        <v>735.57659999999998</v>
      </c>
    </row>
    <row r="8" spans="1:6" ht="90">
      <c r="A8" s="3" t="s">
        <v>139</v>
      </c>
      <c r="B8" s="4" t="s">
        <v>15</v>
      </c>
      <c r="C8" s="4">
        <v>2.95</v>
      </c>
      <c r="D8" s="8" t="s">
        <v>11</v>
      </c>
      <c r="E8" s="5">
        <v>1336.28</v>
      </c>
      <c r="F8" s="4">
        <f t="shared" si="0"/>
        <v>3942.0260000000003</v>
      </c>
    </row>
    <row r="9" spans="1:6" ht="60">
      <c r="A9" s="3" t="s">
        <v>140</v>
      </c>
      <c r="B9" s="4" t="s">
        <v>141</v>
      </c>
      <c r="C9" s="5">
        <v>8.85</v>
      </c>
      <c r="D9" s="8" t="s">
        <v>11</v>
      </c>
      <c r="E9" s="5">
        <v>5891.97</v>
      </c>
      <c r="F9" s="4">
        <f t="shared" si="0"/>
        <v>52143.934500000003</v>
      </c>
    </row>
    <row r="10" spans="1:6" ht="105">
      <c r="A10" s="3" t="s">
        <v>142</v>
      </c>
      <c r="B10" s="4" t="s">
        <v>61</v>
      </c>
      <c r="C10" s="5">
        <v>2.34</v>
      </c>
      <c r="D10" s="6" t="s">
        <v>11</v>
      </c>
      <c r="E10" s="5">
        <v>6092.63</v>
      </c>
      <c r="F10" s="4">
        <f t="shared" si="0"/>
        <v>14256.754199999999</v>
      </c>
    </row>
    <row r="11" spans="1:6" ht="120">
      <c r="A11" s="3" t="s">
        <v>143</v>
      </c>
      <c r="B11" s="9" t="s">
        <v>63</v>
      </c>
      <c r="C11" s="5">
        <v>0.66</v>
      </c>
      <c r="D11" s="3" t="s">
        <v>64</v>
      </c>
      <c r="E11" s="5">
        <v>79086.94</v>
      </c>
      <c r="F11" s="4">
        <f t="shared" si="0"/>
        <v>52197.380400000002</v>
      </c>
    </row>
    <row r="12" spans="1:6" ht="120">
      <c r="A12" s="3" t="s">
        <v>144</v>
      </c>
      <c r="B12" s="9" t="s">
        <v>66</v>
      </c>
      <c r="C12" s="5">
        <v>0.14000000000000001</v>
      </c>
      <c r="D12" s="3" t="s">
        <v>64</v>
      </c>
      <c r="E12" s="5">
        <v>77259.94</v>
      </c>
      <c r="F12" s="4">
        <f t="shared" si="0"/>
        <v>10816.391600000001</v>
      </c>
    </row>
    <row r="13" spans="1:6" ht="45">
      <c r="A13" s="3" t="s">
        <v>145</v>
      </c>
      <c r="B13" s="9" t="s">
        <v>19</v>
      </c>
      <c r="C13" s="4">
        <v>57.21</v>
      </c>
      <c r="D13" s="3" t="s">
        <v>20</v>
      </c>
      <c r="E13" s="5">
        <v>184.61</v>
      </c>
      <c r="F13" s="4">
        <f t="shared" si="0"/>
        <v>10561.538100000002</v>
      </c>
    </row>
    <row r="14" spans="1:6">
      <c r="A14" s="8">
        <v>10</v>
      </c>
      <c r="B14" s="11" t="s">
        <v>24</v>
      </c>
      <c r="C14" s="4"/>
      <c r="D14" s="6"/>
      <c r="E14" s="12"/>
      <c r="F14" s="4"/>
    </row>
    <row r="15" spans="1:6">
      <c r="A15" s="8" t="s">
        <v>25</v>
      </c>
      <c r="B15" s="4" t="s">
        <v>74</v>
      </c>
      <c r="C15" s="4">
        <v>4.82</v>
      </c>
      <c r="D15" s="4" t="s">
        <v>11</v>
      </c>
      <c r="E15" s="4">
        <v>893.67</v>
      </c>
      <c r="F15" s="4">
        <f t="shared" ref="F15:F19" si="1">C15*E15</f>
        <v>4307.4894000000004</v>
      </c>
    </row>
    <row r="16" spans="1:6">
      <c r="A16" s="8" t="s">
        <v>27</v>
      </c>
      <c r="B16" s="4" t="s">
        <v>146</v>
      </c>
      <c r="C16" s="4">
        <v>1.77</v>
      </c>
      <c r="D16" s="4" t="s">
        <v>11</v>
      </c>
      <c r="E16" s="4">
        <v>378.69</v>
      </c>
      <c r="F16" s="4">
        <f t="shared" si="1"/>
        <v>670.28129999999999</v>
      </c>
    </row>
    <row r="17" spans="1:6">
      <c r="A17" s="8" t="s">
        <v>29</v>
      </c>
      <c r="B17" s="4" t="s">
        <v>80</v>
      </c>
      <c r="C17" s="4">
        <v>2.95</v>
      </c>
      <c r="D17" s="4" t="s">
        <v>11</v>
      </c>
      <c r="E17" s="4">
        <v>819.59</v>
      </c>
      <c r="F17" s="4">
        <f t="shared" si="1"/>
        <v>2417.7905000000001</v>
      </c>
    </row>
    <row r="18" spans="1:6">
      <c r="A18" s="8" t="s">
        <v>31</v>
      </c>
      <c r="B18" s="4" t="s">
        <v>77</v>
      </c>
      <c r="C18" s="4">
        <v>9.6199999999999992</v>
      </c>
      <c r="D18" s="4" t="s">
        <v>11</v>
      </c>
      <c r="E18" s="4">
        <v>496.4</v>
      </c>
      <c r="F18" s="4">
        <f t="shared" si="1"/>
        <v>4775.3679999999995</v>
      </c>
    </row>
    <row r="19" spans="1:6">
      <c r="A19" s="8" t="s">
        <v>33</v>
      </c>
      <c r="B19" s="4" t="s">
        <v>34</v>
      </c>
      <c r="C19" s="4">
        <v>18.88</v>
      </c>
      <c r="D19" s="4" t="s">
        <v>11</v>
      </c>
      <c r="E19" s="4">
        <v>177.1</v>
      </c>
      <c r="F19" s="4">
        <f t="shared" si="1"/>
        <v>3343.6479999999997</v>
      </c>
    </row>
    <row r="20" spans="1:6">
      <c r="A20" s="8"/>
      <c r="B20" s="11"/>
      <c r="C20" s="12"/>
      <c r="D20" s="6"/>
      <c r="E20" s="12" t="s">
        <v>38</v>
      </c>
      <c r="F20" s="5">
        <f>SUM(F5:F19)</f>
        <v>164724.67779999998</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0"/>
  <sheetViews>
    <sheetView topLeftCell="A13" workbookViewId="0">
      <selection activeCell="F20" sqref="F20"/>
    </sheetView>
  </sheetViews>
  <sheetFormatPr defaultRowHeight="15"/>
  <cols>
    <col min="1" max="1" width="9.28515625" style="13" bestFit="1" customWidth="1"/>
    <col min="2" max="2" width="42.85546875" style="14" customWidth="1"/>
    <col min="3" max="3" width="9.28515625" style="1" bestFit="1" customWidth="1"/>
    <col min="4" max="4" width="9.140625" style="15"/>
    <col min="5" max="5" width="12.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6.25" customHeight="1">
      <c r="A3" s="60" t="s">
        <v>150</v>
      </c>
      <c r="B3" s="60"/>
      <c r="C3" s="60"/>
      <c r="D3" s="60"/>
      <c r="E3" s="60"/>
      <c r="F3" s="60"/>
    </row>
    <row r="4" spans="1:6">
      <c r="A4" s="2" t="s">
        <v>3</v>
      </c>
      <c r="B4" s="2" t="s">
        <v>4</v>
      </c>
      <c r="C4" s="2" t="s">
        <v>5</v>
      </c>
      <c r="D4" s="2" t="s">
        <v>6</v>
      </c>
      <c r="E4" s="2" t="s">
        <v>7</v>
      </c>
      <c r="F4" s="2" t="s">
        <v>8</v>
      </c>
    </row>
    <row r="5" spans="1:6" s="14" customFormat="1" ht="30">
      <c r="A5" s="3">
        <v>1</v>
      </c>
      <c r="B5" s="4" t="s">
        <v>50</v>
      </c>
      <c r="C5" s="4">
        <v>5</v>
      </c>
      <c r="D5" s="6" t="s">
        <v>51</v>
      </c>
      <c r="E5" s="4">
        <v>330.4</v>
      </c>
      <c r="F5" s="4">
        <f>C5*E5</f>
        <v>1652</v>
      </c>
    </row>
    <row r="6" spans="1:6" ht="75">
      <c r="A6" s="3" t="s">
        <v>137</v>
      </c>
      <c r="B6" s="4" t="s">
        <v>10</v>
      </c>
      <c r="C6" s="4">
        <v>19.64</v>
      </c>
      <c r="D6" s="6" t="s">
        <v>11</v>
      </c>
      <c r="E6" s="5">
        <v>153.84</v>
      </c>
      <c r="F6" s="4">
        <f t="shared" ref="F6:F13" si="0">C6*E6</f>
        <v>3021.4176000000002</v>
      </c>
    </row>
    <row r="7" spans="1:6" ht="105">
      <c r="A7" s="3" t="s">
        <v>138</v>
      </c>
      <c r="B7" s="4" t="s">
        <v>13</v>
      </c>
      <c r="C7" s="4">
        <v>1.84</v>
      </c>
      <c r="D7" s="6" t="s">
        <v>11</v>
      </c>
      <c r="E7" s="5">
        <v>415.58</v>
      </c>
      <c r="F7" s="4">
        <f t="shared" si="0"/>
        <v>764.66719999999998</v>
      </c>
    </row>
    <row r="8" spans="1:6" ht="90">
      <c r="A8" s="3" t="s">
        <v>139</v>
      </c>
      <c r="B8" s="4" t="s">
        <v>15</v>
      </c>
      <c r="C8" s="4">
        <v>3.07</v>
      </c>
      <c r="D8" s="8" t="s">
        <v>11</v>
      </c>
      <c r="E8" s="5">
        <v>1336.28</v>
      </c>
      <c r="F8" s="4">
        <f t="shared" si="0"/>
        <v>4102.3795999999993</v>
      </c>
    </row>
    <row r="9" spans="1:6" ht="60">
      <c r="A9" s="3" t="s">
        <v>140</v>
      </c>
      <c r="B9" s="4" t="s">
        <v>141</v>
      </c>
      <c r="C9" s="5">
        <v>9.1999999999999993</v>
      </c>
      <c r="D9" s="8" t="s">
        <v>11</v>
      </c>
      <c r="E9" s="5">
        <v>5891.97</v>
      </c>
      <c r="F9" s="4">
        <f t="shared" si="0"/>
        <v>54206.123999999996</v>
      </c>
    </row>
    <row r="10" spans="1:6" ht="105">
      <c r="A10" s="3" t="s">
        <v>142</v>
      </c>
      <c r="B10" s="4" t="s">
        <v>61</v>
      </c>
      <c r="C10" s="5">
        <v>2.4300000000000002</v>
      </c>
      <c r="D10" s="6" t="s">
        <v>11</v>
      </c>
      <c r="E10" s="5">
        <v>6092.63</v>
      </c>
      <c r="F10" s="4">
        <f t="shared" si="0"/>
        <v>14805.090900000001</v>
      </c>
    </row>
    <row r="11" spans="1:6" ht="120">
      <c r="A11" s="3" t="s">
        <v>143</v>
      </c>
      <c r="B11" s="9" t="s">
        <v>63</v>
      </c>
      <c r="C11" s="5">
        <v>0.68600000000000005</v>
      </c>
      <c r="D11" s="3" t="s">
        <v>64</v>
      </c>
      <c r="E11" s="5">
        <v>79086.94</v>
      </c>
      <c r="F11" s="4">
        <f t="shared" si="0"/>
        <v>54253.640840000007</v>
      </c>
    </row>
    <row r="12" spans="1:6" ht="120">
      <c r="A12" s="3" t="s">
        <v>144</v>
      </c>
      <c r="B12" s="9" t="s">
        <v>66</v>
      </c>
      <c r="C12" s="5">
        <v>0.14599999999999999</v>
      </c>
      <c r="D12" s="3" t="s">
        <v>64</v>
      </c>
      <c r="E12" s="5">
        <v>77259.94</v>
      </c>
      <c r="F12" s="4">
        <f t="shared" si="0"/>
        <v>11279.95124</v>
      </c>
    </row>
    <row r="13" spans="1:6" ht="45">
      <c r="A13" s="3" t="s">
        <v>145</v>
      </c>
      <c r="B13" s="9" t="s">
        <v>19</v>
      </c>
      <c r="C13" s="4">
        <v>59.5</v>
      </c>
      <c r="D13" s="3" t="s">
        <v>20</v>
      </c>
      <c r="E13" s="5">
        <v>184.61</v>
      </c>
      <c r="F13" s="4">
        <f t="shared" si="0"/>
        <v>10984.295</v>
      </c>
    </row>
    <row r="14" spans="1:6">
      <c r="A14" s="8">
        <v>10</v>
      </c>
      <c r="B14" s="11" t="s">
        <v>24</v>
      </c>
      <c r="C14" s="4"/>
      <c r="D14" s="6"/>
      <c r="E14" s="12"/>
      <c r="F14" s="4"/>
    </row>
    <row r="15" spans="1:6">
      <c r="A15" s="8" t="s">
        <v>25</v>
      </c>
      <c r="B15" s="4" t="s">
        <v>74</v>
      </c>
      <c r="C15" s="4">
        <v>5</v>
      </c>
      <c r="D15" s="4" t="s">
        <v>11</v>
      </c>
      <c r="E15" s="4">
        <v>893.67</v>
      </c>
      <c r="F15" s="4">
        <f t="shared" ref="F15:F19" si="1">C15*E15</f>
        <v>4468.3499999999995</v>
      </c>
    </row>
    <row r="16" spans="1:6">
      <c r="A16" s="8" t="s">
        <v>27</v>
      </c>
      <c r="B16" s="4" t="s">
        <v>146</v>
      </c>
      <c r="C16" s="4">
        <v>1.84</v>
      </c>
      <c r="D16" s="4" t="s">
        <v>11</v>
      </c>
      <c r="E16" s="4">
        <v>378.69</v>
      </c>
      <c r="F16" s="4">
        <f t="shared" si="1"/>
        <v>696.78960000000006</v>
      </c>
    </row>
    <row r="17" spans="1:6">
      <c r="A17" s="8" t="s">
        <v>29</v>
      </c>
      <c r="B17" s="4" t="s">
        <v>80</v>
      </c>
      <c r="C17" s="4">
        <v>3.07</v>
      </c>
      <c r="D17" s="4" t="s">
        <v>11</v>
      </c>
      <c r="E17" s="4">
        <v>819.59</v>
      </c>
      <c r="F17" s="4">
        <f t="shared" si="1"/>
        <v>2516.1412999999998</v>
      </c>
    </row>
    <row r="18" spans="1:6">
      <c r="A18" s="8" t="s">
        <v>31</v>
      </c>
      <c r="B18" s="4" t="s">
        <v>77</v>
      </c>
      <c r="C18" s="4">
        <v>10</v>
      </c>
      <c r="D18" s="4" t="s">
        <v>11</v>
      </c>
      <c r="E18" s="4">
        <v>496.4</v>
      </c>
      <c r="F18" s="4">
        <f t="shared" si="1"/>
        <v>4964</v>
      </c>
    </row>
    <row r="19" spans="1:6">
      <c r="A19" s="8" t="s">
        <v>33</v>
      </c>
      <c r="B19" s="4" t="s">
        <v>34</v>
      </c>
      <c r="C19" s="4">
        <v>19.64</v>
      </c>
      <c r="D19" s="4" t="s">
        <v>11</v>
      </c>
      <c r="E19" s="4">
        <v>177.1</v>
      </c>
      <c r="F19" s="4">
        <f t="shared" si="1"/>
        <v>3478.2440000000001</v>
      </c>
    </row>
    <row r="20" spans="1:6">
      <c r="A20" s="8"/>
      <c r="B20" s="11"/>
      <c r="C20" s="12"/>
      <c r="D20" s="6"/>
      <c r="E20" s="12" t="s">
        <v>38</v>
      </c>
      <c r="F20" s="5">
        <f>SUM(F5:F19)</f>
        <v>171193.09127999999</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17"/>
  <sheetViews>
    <sheetView workbookViewId="0">
      <selection activeCell="J17" sqref="J17"/>
    </sheetView>
  </sheetViews>
  <sheetFormatPr defaultRowHeight="15"/>
  <cols>
    <col min="1" max="1" width="9.140625" style="13"/>
    <col min="2" max="2" width="42.85546875" style="14" customWidth="1"/>
    <col min="3" max="6" width="0" style="1" hidden="1" customWidth="1"/>
    <col min="7" max="7" width="9.140625" style="1"/>
    <col min="8" max="8" width="9.140625" style="15"/>
    <col min="9" max="9" width="9.140625" style="1"/>
    <col min="10" max="10" width="16.42578125" style="16" customWidth="1"/>
    <col min="11" max="16384" width="9.140625" style="1"/>
  </cols>
  <sheetData>
    <row r="1" spans="1:10" ht="18.75">
      <c r="A1" s="59" t="s">
        <v>0</v>
      </c>
      <c r="B1" s="59"/>
      <c r="C1" s="59"/>
      <c r="D1" s="59"/>
      <c r="E1" s="59"/>
      <c r="F1" s="59"/>
      <c r="G1" s="59"/>
      <c r="H1" s="59"/>
      <c r="I1" s="59"/>
      <c r="J1" s="59"/>
    </row>
    <row r="2" spans="1:10" ht="18.75">
      <c r="A2" s="59" t="s">
        <v>1</v>
      </c>
      <c r="B2" s="59"/>
      <c r="C2" s="59"/>
      <c r="D2" s="59"/>
      <c r="E2" s="59"/>
      <c r="F2" s="59"/>
      <c r="G2" s="59"/>
      <c r="H2" s="59"/>
      <c r="I2" s="59"/>
      <c r="J2" s="59"/>
    </row>
    <row r="3" spans="1:10" ht="56.25" customHeight="1">
      <c r="A3" s="60" t="s">
        <v>151</v>
      </c>
      <c r="B3" s="60"/>
      <c r="C3" s="60"/>
      <c r="D3" s="60"/>
      <c r="E3" s="60"/>
      <c r="F3" s="60"/>
      <c r="G3" s="60"/>
      <c r="H3" s="60"/>
      <c r="I3" s="60"/>
      <c r="J3" s="60"/>
    </row>
    <row r="4" spans="1:10">
      <c r="A4" s="2" t="s">
        <v>3</v>
      </c>
      <c r="B4" s="2" t="s">
        <v>4</v>
      </c>
      <c r="C4" s="2" t="s">
        <v>5</v>
      </c>
      <c r="D4" s="2"/>
      <c r="E4" s="2"/>
      <c r="F4" s="2"/>
      <c r="G4" s="2" t="s">
        <v>5</v>
      </c>
      <c r="H4" s="2" t="s">
        <v>6</v>
      </c>
      <c r="I4" s="2" t="s">
        <v>7</v>
      </c>
      <c r="J4" s="2" t="s">
        <v>8</v>
      </c>
    </row>
    <row r="5" spans="1:10" s="14" customFormat="1" ht="30">
      <c r="A5" s="3">
        <v>1</v>
      </c>
      <c r="B5" s="4" t="s">
        <v>50</v>
      </c>
      <c r="C5" s="4">
        <v>10</v>
      </c>
      <c r="D5" s="4">
        <v>5</v>
      </c>
      <c r="E5" s="4">
        <v>15</v>
      </c>
      <c r="F5" s="4">
        <v>12</v>
      </c>
      <c r="G5" s="4">
        <v>17</v>
      </c>
      <c r="H5" s="6" t="s">
        <v>51</v>
      </c>
      <c r="I5" s="4">
        <v>330.4</v>
      </c>
      <c r="J5" s="4">
        <f>G5*I5</f>
        <v>5616.7999999999993</v>
      </c>
    </row>
    <row r="6" spans="1:10" ht="75">
      <c r="A6" s="3" t="s">
        <v>137</v>
      </c>
      <c r="B6" s="4" t="s">
        <v>10</v>
      </c>
      <c r="C6" s="5">
        <v>20.82</v>
      </c>
      <c r="D6" s="5">
        <v>38.32</v>
      </c>
      <c r="E6" s="5">
        <v>28.39</v>
      </c>
      <c r="F6" s="5">
        <v>43.05</v>
      </c>
      <c r="G6" s="4">
        <v>34.15</v>
      </c>
      <c r="H6" s="6" t="s">
        <v>11</v>
      </c>
      <c r="I6" s="5">
        <v>153.84</v>
      </c>
      <c r="J6" s="4">
        <f t="shared" ref="J6:J16" si="0">G6*I6</f>
        <v>5253.6359999999995</v>
      </c>
    </row>
    <row r="7" spans="1:10" ht="105">
      <c r="A7" s="3" t="s">
        <v>138</v>
      </c>
      <c r="B7" s="4" t="s">
        <v>13</v>
      </c>
      <c r="C7" s="5">
        <v>6.27</v>
      </c>
      <c r="D7" s="5">
        <v>3.17</v>
      </c>
      <c r="E7" s="5">
        <v>2.5499999999999998</v>
      </c>
      <c r="F7" s="5">
        <v>10.95</v>
      </c>
      <c r="G7" s="4">
        <v>12.74</v>
      </c>
      <c r="H7" s="6" t="s">
        <v>11</v>
      </c>
      <c r="I7" s="5">
        <v>415.58</v>
      </c>
      <c r="J7" s="4">
        <f t="shared" si="0"/>
        <v>5294.4892</v>
      </c>
    </row>
    <row r="8" spans="1:10" ht="90">
      <c r="A8" s="3" t="s">
        <v>139</v>
      </c>
      <c r="B8" s="4" t="s">
        <v>15</v>
      </c>
      <c r="C8" s="5">
        <v>1.59</v>
      </c>
      <c r="D8" s="5">
        <v>5.29</v>
      </c>
      <c r="E8" s="5">
        <v>4.26</v>
      </c>
      <c r="F8" s="5">
        <v>18.25</v>
      </c>
      <c r="G8" s="4">
        <v>21.24</v>
      </c>
      <c r="H8" s="8" t="s">
        <v>11</v>
      </c>
      <c r="I8" s="5">
        <v>1336.28</v>
      </c>
      <c r="J8" s="4">
        <f t="shared" si="0"/>
        <v>28382.587199999998</v>
      </c>
    </row>
    <row r="9" spans="1:10" ht="150">
      <c r="A9" s="3" t="s">
        <v>117</v>
      </c>
      <c r="B9" s="4" t="s">
        <v>17</v>
      </c>
      <c r="C9" s="5">
        <v>4.74</v>
      </c>
      <c r="D9" s="5"/>
      <c r="E9" s="5"/>
      <c r="F9" s="5">
        <v>18.13</v>
      </c>
      <c r="G9" s="4">
        <v>25.49</v>
      </c>
      <c r="H9" s="8" t="s">
        <v>11</v>
      </c>
      <c r="I9" s="5">
        <v>4858.76</v>
      </c>
      <c r="J9" s="4">
        <f t="shared" si="0"/>
        <v>123849.79239999999</v>
      </c>
    </row>
    <row r="10" spans="1:10" ht="45">
      <c r="A10" s="3" t="s">
        <v>148</v>
      </c>
      <c r="B10" s="9" t="s">
        <v>19</v>
      </c>
      <c r="C10" s="5">
        <v>100.37</v>
      </c>
      <c r="D10" s="10">
        <v>126.02</v>
      </c>
      <c r="E10" s="10">
        <v>99.26</v>
      </c>
      <c r="F10" s="10">
        <v>104.09</v>
      </c>
      <c r="G10" s="4">
        <v>27.89</v>
      </c>
      <c r="H10" s="3" t="s">
        <v>20</v>
      </c>
      <c r="I10" s="5">
        <v>184.61</v>
      </c>
      <c r="J10" s="4">
        <f t="shared" si="0"/>
        <v>5148.7729000000008</v>
      </c>
    </row>
    <row r="11" spans="1:10">
      <c r="A11" s="8">
        <v>7</v>
      </c>
      <c r="B11" s="11" t="s">
        <v>24</v>
      </c>
      <c r="C11" s="12"/>
      <c r="D11" s="12"/>
      <c r="E11" s="12"/>
      <c r="F11" s="12"/>
      <c r="G11" s="4"/>
      <c r="H11" s="6"/>
      <c r="I11" s="12"/>
      <c r="J11" s="4"/>
    </row>
    <row r="12" spans="1:10">
      <c r="A12" s="8" t="s">
        <v>25</v>
      </c>
      <c r="B12" s="4" t="s">
        <v>152</v>
      </c>
      <c r="C12" s="4">
        <v>14.46</v>
      </c>
      <c r="D12" s="4">
        <v>9.74</v>
      </c>
      <c r="E12" s="4">
        <v>7.77</v>
      </c>
      <c r="F12" s="4">
        <v>11.92</v>
      </c>
      <c r="G12" s="4">
        <v>10.96</v>
      </c>
      <c r="H12" s="4" t="s">
        <v>84</v>
      </c>
      <c r="I12" s="4">
        <v>790.67</v>
      </c>
      <c r="J12" s="4">
        <f t="shared" si="0"/>
        <v>8665.7432000000008</v>
      </c>
    </row>
    <row r="13" spans="1:10">
      <c r="A13" s="8" t="s">
        <v>27</v>
      </c>
      <c r="B13" s="4" t="s">
        <v>153</v>
      </c>
      <c r="C13" s="4">
        <v>6.27</v>
      </c>
      <c r="D13" s="4">
        <v>3.17</v>
      </c>
      <c r="E13" s="4">
        <v>2.5499999999999998</v>
      </c>
      <c r="F13" s="4">
        <v>10.95</v>
      </c>
      <c r="G13" s="4">
        <v>12.74</v>
      </c>
      <c r="H13" s="4" t="s">
        <v>84</v>
      </c>
      <c r="I13" s="4">
        <v>437.55</v>
      </c>
      <c r="J13" s="4">
        <f t="shared" si="0"/>
        <v>5574.3870000000006</v>
      </c>
    </row>
    <row r="14" spans="1:10">
      <c r="A14" s="8" t="s">
        <v>29</v>
      </c>
      <c r="B14" s="4" t="s">
        <v>154</v>
      </c>
      <c r="C14" s="4">
        <v>1.59</v>
      </c>
      <c r="D14" s="4">
        <v>5.29</v>
      </c>
      <c r="E14" s="4">
        <v>4.26</v>
      </c>
      <c r="F14" s="4">
        <v>18.25</v>
      </c>
      <c r="G14" s="4">
        <v>21.92</v>
      </c>
      <c r="H14" s="4" t="s">
        <v>84</v>
      </c>
      <c r="I14" s="4">
        <v>393.4</v>
      </c>
      <c r="J14" s="4">
        <f t="shared" si="0"/>
        <v>8623.3279999999995</v>
      </c>
    </row>
    <row r="15" spans="1:10">
      <c r="A15" s="8" t="s">
        <v>31</v>
      </c>
      <c r="B15" s="4" t="s">
        <v>155</v>
      </c>
      <c r="C15" s="4">
        <v>31.55</v>
      </c>
      <c r="D15" s="4">
        <v>19.48</v>
      </c>
      <c r="E15" s="4">
        <v>15.54</v>
      </c>
      <c r="F15" s="4">
        <v>23.82</v>
      </c>
      <c r="G15" s="4">
        <v>21.24</v>
      </c>
      <c r="H15" s="4" t="s">
        <v>84</v>
      </c>
      <c r="I15" s="4">
        <v>712.09</v>
      </c>
      <c r="J15" s="4">
        <f t="shared" si="0"/>
        <v>15124.7916</v>
      </c>
    </row>
    <row r="16" spans="1:10">
      <c r="A16" s="8" t="s">
        <v>33</v>
      </c>
      <c r="B16" s="4" t="s">
        <v>114</v>
      </c>
      <c r="C16" s="4">
        <v>20.82</v>
      </c>
      <c r="D16" s="4">
        <v>38.32</v>
      </c>
      <c r="E16" s="4">
        <v>28.39</v>
      </c>
      <c r="F16" s="4">
        <v>43.05</v>
      </c>
      <c r="G16" s="4">
        <v>34.15</v>
      </c>
      <c r="H16" s="4" t="s">
        <v>84</v>
      </c>
      <c r="I16" s="4">
        <v>177.1</v>
      </c>
      <c r="J16" s="4">
        <f t="shared" si="0"/>
        <v>6047.9649999999992</v>
      </c>
    </row>
    <row r="17" spans="1:10">
      <c r="A17" s="8"/>
      <c r="B17" s="11"/>
      <c r="C17" s="12"/>
      <c r="D17" s="12"/>
      <c r="E17" s="12"/>
      <c r="F17" s="12"/>
      <c r="G17" s="12"/>
      <c r="H17" s="6"/>
      <c r="I17" s="12" t="s">
        <v>38</v>
      </c>
      <c r="J17" s="5">
        <f>SUM(J5:J16)</f>
        <v>217582.29249999998</v>
      </c>
    </row>
  </sheetData>
  <mergeCells count="3">
    <mergeCell ref="A1:J1"/>
    <mergeCell ref="A2:J2"/>
    <mergeCell ref="A3:J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13"/>
    <col min="2" max="2" width="42.85546875" style="14" customWidth="1"/>
    <col min="3" max="3" width="9.140625" style="1"/>
    <col min="4" max="4" width="9.140625" style="15"/>
    <col min="5" max="5" width="9.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7" customHeight="1">
      <c r="A3" s="60" t="s">
        <v>156</v>
      </c>
      <c r="B3" s="60"/>
      <c r="C3" s="60"/>
      <c r="D3" s="60"/>
      <c r="E3" s="60"/>
      <c r="F3" s="60"/>
    </row>
    <row r="4" spans="1:6">
      <c r="A4" s="2" t="s">
        <v>3</v>
      </c>
      <c r="B4" s="2" t="s">
        <v>4</v>
      </c>
      <c r="C4" s="2" t="s">
        <v>5</v>
      </c>
      <c r="D4" s="2" t="s">
        <v>6</v>
      </c>
      <c r="E4" s="2" t="s">
        <v>7</v>
      </c>
      <c r="F4" s="2" t="s">
        <v>8</v>
      </c>
    </row>
    <row r="5" spans="1:6" ht="75">
      <c r="A5" s="3" t="s">
        <v>9</v>
      </c>
      <c r="B5" s="4" t="s">
        <v>10</v>
      </c>
      <c r="C5" s="5">
        <v>47.26</v>
      </c>
      <c r="D5" s="6" t="s">
        <v>11</v>
      </c>
      <c r="E5" s="5">
        <v>153.84</v>
      </c>
      <c r="F5" s="4">
        <f t="shared" ref="F5:F13" si="0">C5*E5</f>
        <v>7270.4784</v>
      </c>
    </row>
    <row r="6" spans="1:6" ht="105">
      <c r="A6" s="3" t="s">
        <v>12</v>
      </c>
      <c r="B6" s="4" t="s">
        <v>13</v>
      </c>
      <c r="C6" s="5">
        <v>4.43</v>
      </c>
      <c r="D6" s="6" t="s">
        <v>11</v>
      </c>
      <c r="E6" s="5">
        <v>415.58</v>
      </c>
      <c r="F6" s="4">
        <f t="shared" si="0"/>
        <v>1841.0193999999999</v>
      </c>
    </row>
    <row r="7" spans="1:6" ht="90">
      <c r="A7" s="3" t="s">
        <v>139</v>
      </c>
      <c r="B7" s="4" t="s">
        <v>15</v>
      </c>
      <c r="C7" s="5">
        <v>7.43</v>
      </c>
      <c r="D7" s="8" t="s">
        <v>11</v>
      </c>
      <c r="E7" s="5">
        <v>1336.28</v>
      </c>
      <c r="F7" s="4">
        <f t="shared" si="0"/>
        <v>9928.5604000000003</v>
      </c>
    </row>
    <row r="8" spans="1:6" ht="60">
      <c r="A8" s="3" t="s">
        <v>157</v>
      </c>
      <c r="B8" s="4" t="s">
        <v>141</v>
      </c>
      <c r="C8" s="5">
        <v>19.47</v>
      </c>
      <c r="D8" s="8" t="s">
        <v>11</v>
      </c>
      <c r="E8" s="5">
        <v>5891.97</v>
      </c>
      <c r="F8" s="4">
        <f t="shared" si="0"/>
        <v>114716.6559</v>
      </c>
    </row>
    <row r="9" spans="1:6" ht="105">
      <c r="A9" s="3" t="s">
        <v>158</v>
      </c>
      <c r="B9" s="4" t="s">
        <v>61</v>
      </c>
      <c r="C9" s="5">
        <v>14.16</v>
      </c>
      <c r="D9" s="6" t="s">
        <v>11</v>
      </c>
      <c r="E9" s="5">
        <v>6092.63</v>
      </c>
      <c r="F9" s="4">
        <f t="shared" si="0"/>
        <v>86271.640800000008</v>
      </c>
    </row>
    <row r="10" spans="1:6" ht="45">
      <c r="A10" s="3" t="s">
        <v>148</v>
      </c>
      <c r="B10" s="9" t="s">
        <v>19</v>
      </c>
      <c r="C10" s="5">
        <v>223.05</v>
      </c>
      <c r="D10" s="3" t="s">
        <v>20</v>
      </c>
      <c r="E10" s="5">
        <v>184.61</v>
      </c>
      <c r="F10" s="4">
        <f t="shared" si="0"/>
        <v>41177.260500000004</v>
      </c>
    </row>
    <row r="11" spans="1:6" ht="120">
      <c r="A11" s="3" t="s">
        <v>143</v>
      </c>
      <c r="B11" s="9" t="s">
        <v>63</v>
      </c>
      <c r="C11" s="5">
        <v>1.7749999999999999</v>
      </c>
      <c r="D11" s="3" t="s">
        <v>64</v>
      </c>
      <c r="E11" s="5">
        <v>79086.94</v>
      </c>
      <c r="F11" s="4">
        <f t="shared" si="0"/>
        <v>140379.31849999999</v>
      </c>
    </row>
    <row r="12" spans="1:6" ht="120">
      <c r="A12" s="3" t="s">
        <v>144</v>
      </c>
      <c r="B12" s="9" t="s">
        <v>66</v>
      </c>
      <c r="C12" s="5">
        <v>0.85</v>
      </c>
      <c r="D12" s="3" t="s">
        <v>64</v>
      </c>
      <c r="E12" s="5">
        <v>77259.94</v>
      </c>
      <c r="F12" s="4">
        <f t="shared" si="0"/>
        <v>65670.948999999993</v>
      </c>
    </row>
    <row r="13" spans="1:6" ht="30">
      <c r="A13" s="3">
        <v>9</v>
      </c>
      <c r="B13" s="4" t="s">
        <v>50</v>
      </c>
      <c r="C13" s="5">
        <v>4</v>
      </c>
      <c r="D13" s="6" t="s">
        <v>51</v>
      </c>
      <c r="E13" s="4">
        <v>330.4</v>
      </c>
      <c r="F13" s="4">
        <f t="shared" si="0"/>
        <v>1321.6</v>
      </c>
    </row>
    <row r="14" spans="1:6">
      <c r="A14" s="8">
        <v>10</v>
      </c>
      <c r="B14" s="11" t="s">
        <v>24</v>
      </c>
      <c r="C14" s="12"/>
      <c r="D14" s="6"/>
      <c r="E14" s="12"/>
      <c r="F14" s="4"/>
    </row>
    <row r="15" spans="1:6">
      <c r="A15" s="8" t="s">
        <v>25</v>
      </c>
      <c r="B15" s="4" t="s">
        <v>152</v>
      </c>
      <c r="C15" s="4">
        <v>14.46</v>
      </c>
      <c r="D15" s="4" t="s">
        <v>11</v>
      </c>
      <c r="E15" s="4">
        <v>790.67</v>
      </c>
      <c r="F15" s="4">
        <f t="shared" ref="F15:F19" si="1">C15*E15</f>
        <v>11433.0882</v>
      </c>
    </row>
    <row r="16" spans="1:6">
      <c r="A16" s="8" t="s">
        <v>27</v>
      </c>
      <c r="B16" s="4" t="s">
        <v>153</v>
      </c>
      <c r="C16" s="4">
        <v>4.43</v>
      </c>
      <c r="D16" s="4" t="s">
        <v>11</v>
      </c>
      <c r="E16" s="4">
        <v>437.55</v>
      </c>
      <c r="F16" s="4">
        <f t="shared" si="1"/>
        <v>1938.3464999999999</v>
      </c>
    </row>
    <row r="17" spans="1:6">
      <c r="A17" s="8" t="s">
        <v>29</v>
      </c>
      <c r="B17" s="4" t="s">
        <v>154</v>
      </c>
      <c r="C17" s="4">
        <v>28.92</v>
      </c>
      <c r="D17" s="4" t="s">
        <v>11</v>
      </c>
      <c r="E17" s="4">
        <v>393.4</v>
      </c>
      <c r="F17" s="4">
        <f t="shared" si="1"/>
        <v>11377.128000000001</v>
      </c>
    </row>
    <row r="18" spans="1:6">
      <c r="A18" s="8" t="s">
        <v>31</v>
      </c>
      <c r="B18" s="4" t="s">
        <v>155</v>
      </c>
      <c r="C18" s="4">
        <v>7.43</v>
      </c>
      <c r="D18" s="4" t="s">
        <v>11</v>
      </c>
      <c r="E18" s="4">
        <v>712.09</v>
      </c>
      <c r="F18" s="4">
        <f t="shared" si="1"/>
        <v>5290.8287</v>
      </c>
    </row>
    <row r="19" spans="1:6">
      <c r="A19" s="8" t="s">
        <v>33</v>
      </c>
      <c r="B19" s="4" t="s">
        <v>114</v>
      </c>
      <c r="C19" s="4">
        <v>47.26</v>
      </c>
      <c r="D19" s="4" t="s">
        <v>11</v>
      </c>
      <c r="E19" s="4">
        <v>177.1</v>
      </c>
      <c r="F19" s="4">
        <f t="shared" si="1"/>
        <v>8369.7459999999992</v>
      </c>
    </row>
    <row r="20" spans="1:6">
      <c r="A20" s="8"/>
      <c r="B20" s="11"/>
      <c r="C20" s="12"/>
      <c r="D20" s="6"/>
      <c r="E20" s="12" t="s">
        <v>38</v>
      </c>
      <c r="F20" s="5">
        <f>SUM(F5:F19)</f>
        <v>506986.62029999995</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2"/>
  <sheetViews>
    <sheetView workbookViewId="0">
      <selection activeCell="A3" sqref="A3:F3"/>
    </sheetView>
  </sheetViews>
  <sheetFormatPr defaultRowHeight="15"/>
  <cols>
    <col min="1" max="1" width="9.140625" style="13"/>
    <col min="2" max="2" width="42.85546875" style="14" customWidth="1"/>
    <col min="3" max="3" width="9.140625" style="1"/>
    <col min="4" max="4" width="9.140625" style="15"/>
    <col min="5" max="5" width="9.7109375" style="1" bestFit="1" customWidth="1"/>
    <col min="6" max="6" width="16.42578125" style="16" customWidth="1"/>
    <col min="7" max="16384" width="9.140625" style="1"/>
  </cols>
  <sheetData>
    <row r="1" spans="1:6" ht="18.75">
      <c r="A1" s="59" t="s">
        <v>0</v>
      </c>
      <c r="B1" s="59"/>
      <c r="C1" s="59"/>
      <c r="D1" s="59"/>
      <c r="E1" s="59"/>
      <c r="F1" s="59"/>
    </row>
    <row r="2" spans="1:6" ht="18.75">
      <c r="A2" s="59" t="s">
        <v>1</v>
      </c>
      <c r="B2" s="59"/>
      <c r="C2" s="59"/>
      <c r="D2" s="59"/>
      <c r="E2" s="59"/>
      <c r="F2" s="59"/>
    </row>
    <row r="3" spans="1:6" ht="57" customHeight="1">
      <c r="A3" s="60" t="s">
        <v>162</v>
      </c>
      <c r="B3" s="60"/>
      <c r="C3" s="60"/>
      <c r="D3" s="60"/>
      <c r="E3" s="60"/>
      <c r="F3" s="60"/>
    </row>
    <row r="4" spans="1:6">
      <c r="A4" s="2" t="s">
        <v>3</v>
      </c>
      <c r="B4" s="2" t="s">
        <v>4</v>
      </c>
      <c r="C4" s="2" t="s">
        <v>5</v>
      </c>
      <c r="D4" s="2" t="s">
        <v>6</v>
      </c>
      <c r="E4" s="2" t="s">
        <v>7</v>
      </c>
      <c r="F4" s="2" t="s">
        <v>8</v>
      </c>
    </row>
    <row r="5" spans="1:6" ht="105">
      <c r="A5" s="3" t="s">
        <v>163</v>
      </c>
      <c r="B5" s="4" t="s">
        <v>61</v>
      </c>
      <c r="C5" s="5">
        <v>25.98</v>
      </c>
      <c r="D5" s="6" t="s">
        <v>11</v>
      </c>
      <c r="E5" s="5">
        <v>6092.63</v>
      </c>
      <c r="F5" s="4">
        <f t="shared" ref="F5:F8" si="0">C5*E5</f>
        <v>158286.52739999999</v>
      </c>
    </row>
    <row r="6" spans="1:6" ht="45">
      <c r="A6" s="3" t="s">
        <v>164</v>
      </c>
      <c r="B6" s="9" t="s">
        <v>19</v>
      </c>
      <c r="C6" s="5">
        <v>144.24</v>
      </c>
      <c r="D6" s="3" t="s">
        <v>20</v>
      </c>
      <c r="E6" s="5">
        <v>184.61</v>
      </c>
      <c r="F6" s="4">
        <f t="shared" si="0"/>
        <v>26628.146400000005</v>
      </c>
    </row>
    <row r="7" spans="1:6" ht="120">
      <c r="A7" s="3" t="s">
        <v>165</v>
      </c>
      <c r="B7" s="9" t="s">
        <v>66</v>
      </c>
      <c r="C7" s="5">
        <v>1.56</v>
      </c>
      <c r="D7" s="3" t="s">
        <v>64</v>
      </c>
      <c r="E7" s="5">
        <v>77259.94</v>
      </c>
      <c r="F7" s="4">
        <f t="shared" si="0"/>
        <v>120525.50640000001</v>
      </c>
    </row>
    <row r="8" spans="1:6" ht="120">
      <c r="A8" s="3" t="s">
        <v>166</v>
      </c>
      <c r="B8" s="9" t="s">
        <v>63</v>
      </c>
      <c r="C8" s="5">
        <v>0.73399999999999999</v>
      </c>
      <c r="D8" s="3" t="s">
        <v>64</v>
      </c>
      <c r="E8" s="5">
        <v>79086.94</v>
      </c>
      <c r="F8" s="4">
        <f t="shared" si="0"/>
        <v>58049.813959999999</v>
      </c>
    </row>
    <row r="9" spans="1:6">
      <c r="A9" s="8">
        <v>5</v>
      </c>
      <c r="B9" s="11" t="s">
        <v>24</v>
      </c>
      <c r="C9" s="12"/>
      <c r="D9" s="6"/>
      <c r="E9" s="12"/>
      <c r="F9" s="4"/>
    </row>
    <row r="10" spans="1:6">
      <c r="A10" s="8" t="s">
        <v>25</v>
      </c>
      <c r="B10" s="4" t="s">
        <v>152</v>
      </c>
      <c r="C10" s="4">
        <v>11.17</v>
      </c>
      <c r="D10" s="4" t="s">
        <v>84</v>
      </c>
      <c r="E10" s="4">
        <v>790.67</v>
      </c>
      <c r="F10" s="4">
        <f t="shared" ref="F10:F11" si="1">C10*E10</f>
        <v>8831.7839000000004</v>
      </c>
    </row>
    <row r="11" spans="1:6">
      <c r="A11" s="8" t="s">
        <v>27</v>
      </c>
      <c r="B11" s="4" t="s">
        <v>154</v>
      </c>
      <c r="C11" s="4">
        <v>22.34</v>
      </c>
      <c r="D11" s="4" t="s">
        <v>84</v>
      </c>
      <c r="E11" s="4">
        <v>393.4</v>
      </c>
      <c r="F11" s="4">
        <f t="shared" si="1"/>
        <v>8788.5559999999987</v>
      </c>
    </row>
    <row r="12" spans="1:6">
      <c r="A12" s="8"/>
      <c r="B12" s="11"/>
      <c r="C12" s="12"/>
      <c r="D12" s="6"/>
      <c r="E12" s="12" t="s">
        <v>38</v>
      </c>
      <c r="F12" s="5">
        <f>SUM(F5:F11)</f>
        <v>381110.33405999996</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2021-12-11T05:04:31Z</dcterms:created>
  <dcterms:modified xsi:type="dcterms:W3CDTF">2021-12-11T11:31:21Z</dcterms:modified>
</cp:coreProperties>
</file>