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activeTab="4"/>
  </bookViews>
  <sheets>
    <sheet name="Sheet1" sheetId="1" r:id="rId1"/>
    <sheet name="Sheet2" sheetId="2" r:id="rId2"/>
    <sheet name="Sheet3" sheetId="3" r:id="rId3"/>
    <sheet name="Sheet4" sheetId="4" r:id="rId4"/>
    <sheet name="Sheet5" sheetId="5" r:id="rId5"/>
  </sheets>
  <calcPr calcId="124519"/>
</workbook>
</file>

<file path=xl/calcChain.xml><?xml version="1.0" encoding="utf-8"?>
<calcChain xmlns="http://schemas.openxmlformats.org/spreadsheetml/2006/main">
  <c r="L11" i="5"/>
  <c r="L10"/>
  <c r="L9"/>
  <c r="L8"/>
  <c r="L12" s="1"/>
  <c r="L7"/>
  <c r="L6"/>
  <c r="L5"/>
  <c r="I14" i="3"/>
  <c r="I13"/>
  <c r="I12"/>
  <c r="I11"/>
  <c r="I10"/>
  <c r="I9"/>
  <c r="K8"/>
  <c r="I8"/>
  <c r="K7"/>
  <c r="I7"/>
  <c r="I6"/>
  <c r="I15" s="1"/>
  <c r="K5"/>
  <c r="I5"/>
  <c r="F18" i="4" l="1"/>
  <c r="F17"/>
  <c r="F16"/>
  <c r="F15"/>
  <c r="F14"/>
  <c r="F13"/>
  <c r="F12"/>
  <c r="F11"/>
  <c r="F10"/>
  <c r="F9"/>
  <c r="F8"/>
  <c r="H7"/>
  <c r="F7"/>
  <c r="F6"/>
  <c r="F5"/>
  <c r="F19" s="1"/>
  <c r="L10" i="1" l="1"/>
  <c r="L9"/>
  <c r="L8"/>
  <c r="L7"/>
  <c r="L11" s="1"/>
  <c r="L6"/>
  <c r="L5"/>
  <c r="I14" i="2" l="1"/>
  <c r="I13"/>
  <c r="I12"/>
  <c r="I11"/>
  <c r="I10"/>
  <c r="I9"/>
  <c r="K8"/>
  <c r="I8"/>
  <c r="K7"/>
  <c r="I7"/>
  <c r="I6"/>
  <c r="K5"/>
  <c r="I5"/>
  <c r="I15" l="1"/>
</calcChain>
</file>

<file path=xl/sharedStrings.xml><?xml version="1.0" encoding="utf-8"?>
<sst xmlns="http://schemas.openxmlformats.org/spreadsheetml/2006/main" count="183" uniqueCount="66">
  <si>
    <t>RANCHI MUNICIPAL CORPORATION, RANCHI</t>
  </si>
  <si>
    <t xml:space="preserve">BILL OF QUANTITY </t>
  </si>
  <si>
    <r>
      <t>Name of Work :</t>
    </r>
    <r>
      <rPr>
        <b/>
        <sz val="11"/>
        <color theme="1"/>
        <rFont val="Kruti Dev 010"/>
      </rPr>
      <t xml:space="preserve">laLdqfr fcgkj dksyksuh jksM  ua0&amp;03 ;wfufolhVh dksykssuh ds ihNs MkW0 d`".k dqekj ds ?kj ls ,e0 ih0 flg dss ?kj rd iFk dk fuekZ.k dk;ZA </t>
    </r>
  </si>
  <si>
    <t>SL.NO.</t>
  </si>
  <si>
    <t>ITEMS OF WORK</t>
  </si>
  <si>
    <t>QTY</t>
  </si>
  <si>
    <t>Unit</t>
  </si>
  <si>
    <t>Rate</t>
  </si>
  <si>
    <t>Amount</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</si>
  <si>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</si>
  <si>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</si>
  <si>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</si>
  <si>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2.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</si>
  <si>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</si>
  <si>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4
8.6.8</t>
  </si>
  <si>
    <t>Supplying and laying (properly as per design and drawing) rip-rap with good quality of Boulders duly packed including the cost of materials, royalty all taxes etc. but excluding the cost of carriage all complete as per specification and direction of E/I.</t>
  </si>
  <si>
    <r>
      <t>Per M</t>
    </r>
    <r>
      <rPr>
        <b/>
        <vertAlign val="superscript"/>
        <sz val="10"/>
        <rFont val="Times New Roman"/>
        <family val="1"/>
      </rPr>
      <t>3</t>
    </r>
  </si>
  <si>
    <t>6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</si>
  <si>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</si>
  <si>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Carriage of Materials </t>
  </si>
  <si>
    <t>A</t>
  </si>
  <si>
    <t xml:space="preserve"> Local Sand 18 KM </t>
  </si>
  <si>
    <t>A(i)</t>
  </si>
  <si>
    <t xml:space="preserve">Sand 42 KM </t>
  </si>
  <si>
    <t>B</t>
  </si>
  <si>
    <t>Stone Boulder 29km</t>
  </si>
  <si>
    <t>C</t>
  </si>
  <si>
    <t>Stone Chips  (lead 15 KM)</t>
  </si>
  <si>
    <t>D</t>
  </si>
  <si>
    <t>Earth ( Lead upto 1 K.M )</t>
  </si>
  <si>
    <t>Total boq amount</t>
  </si>
  <si>
    <t xml:space="preserve">                                                                                                      Executive Engineer 
                                                                                                         Ranchi Municipal Corporation
                                                                                                         Ranchi</t>
  </si>
  <si>
    <r>
      <t>Name of Work :</t>
    </r>
    <r>
      <rPr>
        <b/>
        <sz val="11"/>
        <color theme="1"/>
        <rFont val="Kruti Dev 010"/>
      </rPr>
      <t xml:space="preserve">vkWfQlZ dksyskuh cqVh jksM dk fcVqfeul }kjk  iFk lq/kkj dk;ZA </t>
    </r>
  </si>
  <si>
    <t xml:space="preserve">Qty. </t>
  </si>
  <si>
    <t>1.
JRCD
5.2</t>
  </si>
  <si>
    <t xml:space="preserve"> Providing and applying tack coat with bituminous emulsion using emulsion pressure distributor at the rate of 0.20 Kg. per sqm on the prepared -------------do----------------------- with mechanical broom. </t>
  </si>
  <si>
    <t>Sqm</t>
  </si>
  <si>
    <t>2.
JRCD
5.3 (ii)</t>
  </si>
  <si>
    <t xml:space="preserve">Bitumious Macadam providing and laying bituminous macadam with 100-120 TPH hot mix plant producing an average output of 75 tonnes per hour using crushed aggregates of ------------do---------------- 19mm mominla size. </t>
  </si>
  <si>
    <t>JRCD
5.8 (i)</t>
  </si>
  <si>
    <t xml:space="preserve">Bituminous Concrete proving and laying bituminous concrete with 100-120 TPH batch type hot mix plant producing an average output of 75 tonnes-------------do--------------- for Grading -I 13mm nominal size. </t>
  </si>
  <si>
    <t>4.
JRCD
8.13
(803)</t>
  </si>
  <si>
    <t>Road  Marking with Hot Applied Thermoplastic Compound with Reflectorising Glass Beads on Bituminous Surface ------------do---------------------- the finished surface to be level uniform and free from streaks and holes.</t>
  </si>
  <si>
    <t>Stone Chips (22 KM)</t>
  </si>
  <si>
    <t xml:space="preserve">Total Rs. </t>
  </si>
  <si>
    <r>
      <t xml:space="preserve">Name of Work :- </t>
    </r>
    <r>
      <rPr>
        <b/>
        <sz val="11"/>
        <color theme="1"/>
        <rFont val="Krishna"/>
      </rPr>
      <t xml:space="preserve">usikyh dksysksuh esa f'ko eafnj ds lehi ,l0 ,u0 flagk ds ?kj ls foossd flagk ds ?kj rd ukyh ,oa iFk dk fuekZ.k dk;ZA </t>
    </r>
  </si>
  <si>
    <t>1
5.1.1
+
5.1.2</t>
  </si>
  <si>
    <t>2
5.1.10</t>
  </si>
  <si>
    <t>Providing stone dust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</si>
  <si>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3
8.6.8</t>
  </si>
  <si>
    <t>4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</si>
  <si>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</si>
  <si>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5
5.7.11
+
5.7.12</t>
  </si>
  <si>
    <t>Providing 25 mm thick cement plaster (1:4) with clean Course sand of F.M 1.5 and 1.5mm cement punning including Screening curing with all leads and lifts of water, scoffing taxes as per royalty all complete as per specification and direction of E/I</t>
  </si>
  <si>
    <t>Providing PCC M 200  with nominal mix of (1:1.5:3) in foundation with approved quality of stone chips 20 mm to 6mm size graded shuttering, mixing cement concrete in mixer and placing in position vibrating striking curing taxes and royalty all complete as per specification and direction of E/I.</t>
  </si>
  <si>
    <t>7.
5.3.30.1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</si>
  <si>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</si>
  <si>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8
5.5.5</t>
  </si>
  <si>
    <t>Providing Tor steel  reinforecement  of 8mm . to 10mm bars  as per approved design and drawing  drawing excluding  carriage  of M.S bars  to work site  cutting bending and  binding with annealed  wire with cost of wire removal of rust placing  the rods in position TMT Fe 500 all complete as per building specification and  direction of E/I.</t>
  </si>
  <si>
    <t>MT</t>
  </si>
  <si>
    <t>Stone Boulder  (lead 29 KM)</t>
  </si>
  <si>
    <t>Stone Chips  (lead 22 KM)</t>
  </si>
  <si>
    <t xml:space="preserve">                                                                                                        Executive Engineer 
                                                                                                         Ranchi Municipal Corporation
                                                                                                         Ranchi</t>
  </si>
  <si>
    <r>
      <t>Name of Work :</t>
    </r>
    <r>
      <rPr>
        <b/>
        <sz val="11"/>
        <color theme="1"/>
        <rFont val="Kruti Dev 010"/>
      </rPr>
      <t xml:space="preserve">izzdk'k uxj jksM ua0&amp;02 esa /kku th ds ?kj ls eksrhjke ukx ds ?kj rd ih0 lh0 lh0  iFk dk fuekZ.k dk;ZA </t>
    </r>
  </si>
  <si>
    <r>
      <t>Name of Work :</t>
    </r>
    <r>
      <rPr>
        <b/>
        <sz val="11"/>
        <color theme="1"/>
        <rFont val="Kruti Dev 010"/>
      </rPr>
      <t xml:space="preserve">flag ekssM+] dY;k.kiqj jskM ua0&amp;03 esa eq[; iFk ls lksuk vikVZessUV rd fcVqfeul iFk lq/kkj dk;ZA </t>
    </r>
  </si>
  <si>
    <t>Earth  (01 KM)</t>
  </si>
</sst>
</file>

<file path=xl/styles.xml><?xml version="1.0" encoding="utf-8"?>
<styleSheet xmlns="http://schemas.openxmlformats.org/spreadsheetml/2006/main">
  <fonts count="19">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1"/>
      <color theme="1"/>
      <name val="Times New Roman"/>
      <family val="1"/>
    </font>
    <font>
      <b/>
      <sz val="11"/>
      <color theme="1"/>
      <name val="Kruti Dev 010"/>
    </font>
    <font>
      <sz val="9"/>
      <color theme="1"/>
      <name val="Times New Roman"/>
      <family val="1"/>
    </font>
    <font>
      <b/>
      <sz val="8.5"/>
      <name val="Times New Roman"/>
      <family val="1"/>
    </font>
    <font>
      <b/>
      <sz val="10"/>
      <name val="Times New Roman"/>
      <family val="1"/>
    </font>
    <font>
      <b/>
      <sz val="10"/>
      <color theme="1"/>
      <name val="Times New Roman"/>
      <family val="1"/>
    </font>
    <font>
      <b/>
      <vertAlign val="superscript"/>
      <sz val="10"/>
      <name val="Times New Roman"/>
      <family val="1"/>
    </font>
    <font>
      <b/>
      <sz val="14"/>
      <name val="Times New Roman"/>
      <family val="1"/>
    </font>
    <font>
      <b/>
      <sz val="11"/>
      <name val="Calibri"/>
      <family val="2"/>
      <scheme val="minor"/>
    </font>
    <font>
      <sz val="9"/>
      <color rgb="FFFF0000"/>
      <name val="Times New Roman"/>
      <family val="1"/>
    </font>
    <font>
      <b/>
      <sz val="8.5"/>
      <color rgb="FFFF0000"/>
      <name val="Times New Roman"/>
      <family val="1"/>
    </font>
    <font>
      <b/>
      <sz val="9"/>
      <name val="Times New Roman"/>
      <family val="1"/>
    </font>
    <font>
      <b/>
      <sz val="11"/>
      <color theme="1"/>
      <name val="Krishna"/>
    </font>
    <font>
      <sz val="10"/>
      <color theme="1"/>
      <name val="Times New Roman"/>
      <family val="1"/>
    </font>
  </fonts>
  <fills count="5">
    <fill>
      <patternFill patternType="none"/>
    </fill>
    <fill>
      <patternFill patternType="gray125"/>
    </fill>
    <fill>
      <patternFill patternType="solid">
        <fgColor rgb="FFA6A6A6"/>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58">
    <xf numFmtId="0" fontId="0" fillId="0" borderId="0" xfId="0"/>
    <xf numFmtId="0" fontId="4" fillId="0" borderId="0" xfId="0" applyFont="1" applyBorder="1" applyAlignment="1">
      <alignment vertical="top"/>
    </xf>
    <xf numFmtId="0" fontId="3" fillId="0" borderId="0" xfId="0" applyFont="1" applyAlignment="1">
      <alignment horizontal="center" vertical="center"/>
    </xf>
    <xf numFmtId="0" fontId="5" fillId="0" borderId="0" xfId="0" applyFont="1" applyBorder="1" applyAlignment="1">
      <alignment vertical="top" wrapText="1"/>
    </xf>
    <xf numFmtId="0" fontId="7" fillId="2" borderId="4" xfId="0" applyFont="1" applyFill="1" applyBorder="1" applyAlignment="1">
      <alignment horizontal="center" vertical="top" wrapText="1"/>
    </xf>
    <xf numFmtId="0" fontId="8" fillId="0" borderId="4" xfId="0" applyFont="1" applyBorder="1" applyAlignment="1">
      <alignment horizontal="center" vertical="center" wrapText="1"/>
    </xf>
    <xf numFmtId="0" fontId="9" fillId="0" borderId="4" xfId="0" applyFont="1" applyBorder="1" applyAlignment="1">
      <alignment horizontal="justify" vertical="top" wrapText="1"/>
    </xf>
    <xf numFmtId="2" fontId="10" fillId="3" borderId="4" xfId="0" applyNumberFormat="1" applyFont="1" applyFill="1" applyBorder="1" applyAlignment="1">
      <alignment horizontal="center" vertical="center" wrapText="1"/>
    </xf>
    <xf numFmtId="0" fontId="9" fillId="0" borderId="4" xfId="0" applyFont="1" applyBorder="1" applyAlignment="1">
      <alignment horizontal="center" vertical="center" wrapText="1"/>
    </xf>
    <xf numFmtId="2" fontId="8" fillId="0" borderId="4" xfId="0" applyNumberFormat="1" applyFont="1" applyBorder="1" applyAlignment="1">
      <alignment horizontal="center" vertical="center" wrapText="1"/>
    </xf>
    <xf numFmtId="0" fontId="12" fillId="0" borderId="4" xfId="0" applyFont="1" applyBorder="1" applyAlignment="1">
      <alignment horizontal="justify" vertical="top" wrapText="1"/>
    </xf>
    <xf numFmtId="0" fontId="0" fillId="0" borderId="4" xfId="0" applyBorder="1" applyAlignment="1">
      <alignment horizontal="center" vertical="center"/>
    </xf>
    <xf numFmtId="2" fontId="2" fillId="0" borderId="4" xfId="0" applyNumberFormat="1" applyFont="1" applyBorder="1" applyAlignment="1">
      <alignment horizontal="center" vertical="center"/>
    </xf>
    <xf numFmtId="0" fontId="0" fillId="0" borderId="0" xfId="0" applyBorder="1"/>
    <xf numFmtId="0" fontId="2" fillId="0" borderId="0" xfId="0" applyFont="1" applyBorder="1" applyAlignment="1">
      <alignment horizontal="center" vertical="center"/>
    </xf>
    <xf numFmtId="2" fontId="2" fillId="0" borderId="0" xfId="0" applyNumberFormat="1" applyFont="1" applyBorder="1" applyAlignment="1">
      <alignment horizontal="center" vertical="center"/>
    </xf>
    <xf numFmtId="0" fontId="14" fillId="3" borderId="4" xfId="0" applyFont="1" applyFill="1" applyBorder="1" applyAlignment="1">
      <alignment horizontal="center" vertical="top" wrapText="1"/>
    </xf>
    <xf numFmtId="2" fontId="14" fillId="3" borderId="4" xfId="0" applyNumberFormat="1" applyFont="1" applyFill="1" applyBorder="1" applyAlignment="1">
      <alignment horizontal="center" vertical="top" wrapText="1"/>
    </xf>
    <xf numFmtId="0" fontId="14" fillId="4" borderId="4" xfId="0" applyFont="1" applyFill="1" applyBorder="1" applyAlignment="1">
      <alignment horizontal="center" vertical="top" wrapText="1"/>
    </xf>
    <xf numFmtId="2" fontId="7" fillId="2" borderId="4" xfId="0" applyNumberFormat="1" applyFont="1" applyFill="1" applyBorder="1" applyAlignment="1">
      <alignment horizontal="left" vertical="center" wrapText="1" indent="2"/>
    </xf>
    <xf numFmtId="0" fontId="15" fillId="3" borderId="4" xfId="0" applyFont="1" applyFill="1" applyBorder="1" applyAlignment="1">
      <alignment horizontal="center" vertical="center" wrapText="1"/>
    </xf>
    <xf numFmtId="2" fontId="15" fillId="3" borderId="4" xfId="0" applyNumberFormat="1" applyFont="1" applyFill="1" applyBorder="1" applyAlignment="1">
      <alignment horizontal="center" vertical="center" wrapText="1"/>
    </xf>
    <xf numFmtId="0" fontId="15" fillId="4" borderId="4" xfId="0" applyFont="1" applyFill="1" applyBorder="1" applyAlignment="1">
      <alignment horizontal="center" vertical="center" wrapText="1"/>
    </xf>
    <xf numFmtId="0" fontId="16" fillId="0" borderId="4" xfId="0" applyFont="1" applyBorder="1" applyAlignment="1">
      <alignment horizontal="center" vertical="center" wrapText="1"/>
    </xf>
    <xf numFmtId="2" fontId="9" fillId="0" borderId="4" xfId="0" applyNumberFormat="1" applyFont="1" applyBorder="1" applyAlignment="1">
      <alignment horizontal="left" vertical="center" wrapText="1" indent="2"/>
    </xf>
    <xf numFmtId="2" fontId="9" fillId="0" borderId="4" xfId="0" applyNumberFormat="1" applyFont="1" applyBorder="1" applyAlignment="1">
      <alignment horizontal="center" vertical="center" wrapText="1"/>
    </xf>
    <xf numFmtId="0" fontId="0" fillId="0" borderId="4" xfId="0" applyBorder="1"/>
    <xf numFmtId="2" fontId="9" fillId="0" borderId="8" xfId="0" applyNumberFormat="1" applyFont="1" applyBorder="1" applyAlignment="1">
      <alignment horizontal="center" vertical="center" wrapText="1"/>
    </xf>
    <xf numFmtId="2" fontId="9" fillId="0" borderId="9" xfId="0" applyNumberFormat="1" applyFont="1" applyFill="1" applyBorder="1" applyAlignment="1">
      <alignment horizontal="left" vertical="center" wrapText="1" indent="2"/>
    </xf>
    <xf numFmtId="0" fontId="0" fillId="0" borderId="0" xfId="0" applyBorder="1" applyAlignment="1">
      <alignment horizontal="center" vertical="center"/>
    </xf>
    <xf numFmtId="0" fontId="2" fillId="0" borderId="0" xfId="0" applyFont="1" applyBorder="1" applyAlignment="1">
      <alignment horizontal="right" vertical="center"/>
    </xf>
    <xf numFmtId="0" fontId="1" fillId="3" borderId="0" xfId="0" applyFont="1" applyFill="1"/>
    <xf numFmtId="2" fontId="1" fillId="3" borderId="0" xfId="0" applyNumberFormat="1" applyFont="1" applyFill="1"/>
    <xf numFmtId="0" fontId="1" fillId="4" borderId="0" xfId="0" applyFont="1" applyFill="1"/>
    <xf numFmtId="2" fontId="0" fillId="0" borderId="0" xfId="0" applyNumberFormat="1" applyAlignment="1">
      <alignment horizontal="left" vertical="center" indent="2"/>
    </xf>
    <xf numFmtId="0" fontId="9" fillId="0" borderId="4" xfId="0" applyFont="1" applyBorder="1" applyAlignment="1">
      <alignment vertical="center" wrapText="1"/>
    </xf>
    <xf numFmtId="0" fontId="8" fillId="0" borderId="10" xfId="0" applyFont="1" applyBorder="1" applyAlignment="1">
      <alignment horizontal="center" vertical="center" wrapText="1"/>
    </xf>
    <xf numFmtId="0" fontId="4" fillId="0" borderId="1" xfId="0" applyFont="1" applyBorder="1" applyAlignment="1">
      <alignment horizontal="center" vertical="top"/>
    </xf>
    <xf numFmtId="0" fontId="4" fillId="0" borderId="0"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5" fillId="0" borderId="4" xfId="0" applyFont="1" applyBorder="1" applyAlignment="1">
      <alignment horizontal="left" vertical="top" wrapText="1"/>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13" fillId="0" borderId="0" xfId="0" applyFont="1" applyBorder="1" applyAlignment="1">
      <alignment horizontal="center" vertical="center" wrapText="1"/>
    </xf>
    <xf numFmtId="0" fontId="2" fillId="0" borderId="4" xfId="0" applyFont="1" applyBorder="1" applyAlignment="1">
      <alignment horizontal="center" vertical="center"/>
    </xf>
    <xf numFmtId="0" fontId="8" fillId="3" borderId="4" xfId="0" applyFont="1" applyFill="1" applyBorder="1" applyAlignment="1">
      <alignment horizontal="center" vertical="center" wrapText="1"/>
    </xf>
    <xf numFmtId="0" fontId="9" fillId="3" borderId="4" xfId="0" applyFont="1" applyFill="1" applyBorder="1" applyAlignment="1">
      <alignment horizontal="justify" vertical="top" wrapText="1"/>
    </xf>
    <xf numFmtId="0" fontId="9" fillId="3" borderId="4" xfId="0" applyFont="1" applyFill="1" applyBorder="1" applyAlignment="1">
      <alignment horizontal="center" vertical="center" wrapText="1"/>
    </xf>
    <xf numFmtId="0" fontId="9" fillId="3" borderId="4" xfId="0" applyFont="1" applyFill="1" applyBorder="1" applyAlignment="1">
      <alignment horizontal="left" vertical="center" wrapText="1" indent="2"/>
    </xf>
    <xf numFmtId="2" fontId="18" fillId="3" borderId="4" xfId="0" applyNumberFormat="1" applyFont="1" applyFill="1" applyBorder="1" applyAlignment="1">
      <alignment horizontal="center" vertical="center" wrapText="1"/>
    </xf>
    <xf numFmtId="0" fontId="14" fillId="3" borderId="4" xfId="0" applyFont="1" applyFill="1" applyBorder="1" applyAlignment="1">
      <alignment horizontal="center" vertical="center" wrapText="1"/>
    </xf>
    <xf numFmtId="2" fontId="14" fillId="3" borderId="4"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2" fontId="7" fillId="3" borderId="4" xfId="0" applyNumberFormat="1" applyFont="1" applyFill="1" applyBorder="1" applyAlignment="1">
      <alignment horizontal="center" vertical="center" wrapText="1"/>
    </xf>
    <xf numFmtId="0" fontId="0" fillId="3" borderId="0" xfId="0" applyFill="1" applyAlignment="1">
      <alignment horizontal="center" vertical="center"/>
    </xf>
    <xf numFmtId="0" fontId="0" fillId="3" borderId="0" xfId="0" applyFill="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16"/>
  <sheetViews>
    <sheetView workbookViewId="0">
      <selection activeCell="L11" sqref="L11"/>
    </sheetView>
  </sheetViews>
  <sheetFormatPr defaultRowHeight="15"/>
  <cols>
    <col min="1" max="1" width="8.7109375" customWidth="1"/>
    <col min="2" max="2" width="44.140625" customWidth="1"/>
    <col min="3" max="5" width="10.28515625" hidden="1" customWidth="1"/>
    <col min="6" max="6" width="10.28515625" customWidth="1"/>
    <col min="7" max="7" width="10.28515625" style="31" hidden="1" customWidth="1"/>
    <col min="8" max="8" width="10.28515625" style="32" hidden="1" customWidth="1"/>
    <col min="9" max="9" width="10.28515625" style="33" hidden="1" customWidth="1"/>
    <col min="10" max="10" width="11.5703125" customWidth="1"/>
    <col min="11" max="11" width="11.5703125" style="34" customWidth="1"/>
    <col min="12" max="12" width="12.140625" customWidth="1"/>
  </cols>
  <sheetData>
    <row r="1" spans="1:13" ht="18.75">
      <c r="A1" s="37" t="s">
        <v>0</v>
      </c>
      <c r="B1" s="38"/>
      <c r="C1" s="38"/>
      <c r="D1" s="38"/>
      <c r="E1" s="38"/>
      <c r="F1" s="38"/>
      <c r="G1" s="38"/>
      <c r="H1" s="38"/>
      <c r="I1" s="38"/>
      <c r="J1" s="38"/>
      <c r="K1" s="38"/>
      <c r="L1" s="38"/>
      <c r="M1" s="1"/>
    </row>
    <row r="2" spans="1:13" ht="18.75">
      <c r="A2" s="39" t="s">
        <v>1</v>
      </c>
      <c r="B2" s="40"/>
      <c r="C2" s="40"/>
      <c r="D2" s="40"/>
      <c r="E2" s="40"/>
      <c r="F2" s="40"/>
      <c r="G2" s="40"/>
      <c r="H2" s="40"/>
      <c r="I2" s="40"/>
      <c r="J2" s="40"/>
      <c r="K2" s="40"/>
      <c r="L2" s="40"/>
      <c r="M2" s="1"/>
    </row>
    <row r="3" spans="1:13" ht="36" customHeight="1">
      <c r="A3" s="41" t="s">
        <v>32</v>
      </c>
      <c r="B3" s="41"/>
      <c r="C3" s="41"/>
      <c r="D3" s="41"/>
      <c r="E3" s="41"/>
      <c r="F3" s="41"/>
      <c r="G3" s="41"/>
      <c r="H3" s="41"/>
      <c r="I3" s="41"/>
      <c r="J3" s="41"/>
      <c r="K3" s="41"/>
      <c r="L3" s="41"/>
      <c r="M3" s="3"/>
    </row>
    <row r="4" spans="1:13">
      <c r="A4" s="4" t="s">
        <v>3</v>
      </c>
      <c r="B4" s="4" t="s">
        <v>4</v>
      </c>
      <c r="C4" s="4">
        <v>3</v>
      </c>
      <c r="D4" s="4">
        <v>1</v>
      </c>
      <c r="E4" s="4">
        <v>2</v>
      </c>
      <c r="F4" s="4" t="s">
        <v>33</v>
      </c>
      <c r="G4" s="16" t="s">
        <v>5</v>
      </c>
      <c r="H4" s="17"/>
      <c r="I4" s="18"/>
      <c r="J4" s="4" t="s">
        <v>6</v>
      </c>
      <c r="K4" s="19" t="s">
        <v>7</v>
      </c>
      <c r="L4" s="4" t="s">
        <v>8</v>
      </c>
    </row>
    <row r="5" spans="1:13" ht="51">
      <c r="A5" s="5" t="s">
        <v>34</v>
      </c>
      <c r="B5" s="6" t="s">
        <v>35</v>
      </c>
      <c r="C5" s="7">
        <v>80.72</v>
      </c>
      <c r="D5" s="7">
        <v>11.23</v>
      </c>
      <c r="E5" s="7">
        <v>20.8</v>
      </c>
      <c r="F5" s="7">
        <v>2537.17</v>
      </c>
      <c r="G5" s="20">
        <v>89.2</v>
      </c>
      <c r="H5" s="21">
        <v>106.2</v>
      </c>
      <c r="I5" s="22">
        <v>26.03</v>
      </c>
      <c r="J5" s="23" t="s">
        <v>36</v>
      </c>
      <c r="K5" s="24">
        <v>10</v>
      </c>
      <c r="L5" s="9">
        <f>F5*K5</f>
        <v>25371.7</v>
      </c>
    </row>
    <row r="6" spans="1:13" ht="73.5" customHeight="1">
      <c r="A6" s="5" t="s">
        <v>37</v>
      </c>
      <c r="B6" s="6" t="s">
        <v>38</v>
      </c>
      <c r="C6" s="7"/>
      <c r="D6" s="7"/>
      <c r="E6" s="7"/>
      <c r="F6" s="7">
        <v>67.650000000000006</v>
      </c>
      <c r="G6" s="20"/>
      <c r="H6" s="21"/>
      <c r="I6" s="22"/>
      <c r="J6" s="23" t="s">
        <v>11</v>
      </c>
      <c r="K6" s="24">
        <v>5863</v>
      </c>
      <c r="L6" s="9">
        <f t="shared" ref="L6:L10" si="0">F6*K6</f>
        <v>396631.95</v>
      </c>
    </row>
    <row r="7" spans="1:13" ht="73.5" customHeight="1">
      <c r="A7" s="5" t="s">
        <v>39</v>
      </c>
      <c r="B7" s="6" t="s">
        <v>40</v>
      </c>
      <c r="C7" s="7"/>
      <c r="D7" s="7"/>
      <c r="E7" s="7"/>
      <c r="F7" s="7">
        <v>50.72</v>
      </c>
      <c r="G7" s="20"/>
      <c r="H7" s="21"/>
      <c r="I7" s="22"/>
      <c r="J7" s="23" t="s">
        <v>11</v>
      </c>
      <c r="K7" s="24">
        <v>7586</v>
      </c>
      <c r="L7" s="9">
        <f t="shared" si="0"/>
        <v>384761.92</v>
      </c>
    </row>
    <row r="8" spans="1:13" ht="73.5" customHeight="1">
      <c r="A8" s="5" t="s">
        <v>41</v>
      </c>
      <c r="B8" s="6" t="s">
        <v>42</v>
      </c>
      <c r="C8" s="7"/>
      <c r="D8" s="7"/>
      <c r="E8" s="7"/>
      <c r="F8" s="7">
        <v>48.79</v>
      </c>
      <c r="G8" s="20"/>
      <c r="H8" s="21"/>
      <c r="I8" s="22"/>
      <c r="J8" s="23" t="s">
        <v>36</v>
      </c>
      <c r="K8" s="24">
        <v>548</v>
      </c>
      <c r="L8" s="9">
        <f t="shared" si="0"/>
        <v>26736.92</v>
      </c>
    </row>
    <row r="9" spans="1:13" ht="18.75">
      <c r="A9" s="5">
        <v>5</v>
      </c>
      <c r="B9" s="10" t="s">
        <v>19</v>
      </c>
      <c r="C9" s="7"/>
      <c r="D9" s="8"/>
      <c r="E9" s="8"/>
      <c r="F9" s="25"/>
      <c r="G9" s="26"/>
      <c r="H9" s="26"/>
      <c r="I9" s="26"/>
      <c r="J9" s="23"/>
      <c r="K9" s="26"/>
      <c r="L9" s="9">
        <f t="shared" si="0"/>
        <v>0</v>
      </c>
    </row>
    <row r="10" spans="1:13" ht="15.75">
      <c r="A10" s="5">
        <v>6</v>
      </c>
      <c r="B10" s="6" t="s">
        <v>43</v>
      </c>
      <c r="C10" s="7">
        <v>43.83</v>
      </c>
      <c r="D10" s="8" t="s">
        <v>16</v>
      </c>
      <c r="E10" s="8">
        <v>778.47</v>
      </c>
      <c r="F10" s="27">
        <v>170.12</v>
      </c>
      <c r="G10"/>
      <c r="H10"/>
      <c r="I10"/>
      <c r="J10" s="23" t="s">
        <v>36</v>
      </c>
      <c r="K10" s="28">
        <v>518.12</v>
      </c>
      <c r="L10" s="9">
        <f t="shared" si="0"/>
        <v>88142.574399999998</v>
      </c>
    </row>
    <row r="11" spans="1:13">
      <c r="A11" s="11"/>
      <c r="B11" s="42" t="s">
        <v>44</v>
      </c>
      <c r="C11" s="43"/>
      <c r="D11" s="43"/>
      <c r="E11" s="43"/>
      <c r="F11" s="43"/>
      <c r="G11" s="43"/>
      <c r="H11" s="43"/>
      <c r="I11" s="43"/>
      <c r="J11" s="43"/>
      <c r="K11" s="44"/>
      <c r="L11" s="12">
        <f>SUM(L5:L10)</f>
        <v>921645.06440000015</v>
      </c>
    </row>
    <row r="12" spans="1:13">
      <c r="A12" s="29"/>
      <c r="B12" s="30"/>
      <c r="C12" s="30"/>
      <c r="D12" s="30"/>
      <c r="E12" s="30"/>
      <c r="F12" s="30"/>
      <c r="G12" s="30"/>
      <c r="H12" s="30"/>
      <c r="I12" s="30"/>
      <c r="J12" s="30"/>
      <c r="K12" s="30"/>
      <c r="L12" s="15"/>
    </row>
    <row r="13" spans="1:13" ht="15" customHeight="1">
      <c r="B13" s="45" t="s">
        <v>31</v>
      </c>
      <c r="C13" s="45"/>
      <c r="D13" s="45"/>
      <c r="E13" s="45"/>
      <c r="F13" s="45"/>
      <c r="G13" s="45"/>
      <c r="H13" s="45"/>
      <c r="I13" s="45"/>
      <c r="J13" s="45"/>
      <c r="K13" s="45"/>
      <c r="L13" s="45"/>
    </row>
    <row r="14" spans="1:13">
      <c r="B14" s="45"/>
      <c r="C14" s="45"/>
      <c r="D14" s="45"/>
      <c r="E14" s="45"/>
      <c r="F14" s="45"/>
      <c r="G14" s="45"/>
      <c r="H14" s="45"/>
      <c r="I14" s="45"/>
      <c r="J14" s="45"/>
      <c r="K14" s="45"/>
      <c r="L14" s="45"/>
    </row>
    <row r="15" spans="1:13">
      <c r="B15" s="45"/>
      <c r="C15" s="45"/>
      <c r="D15" s="45"/>
      <c r="E15" s="45"/>
      <c r="F15" s="45"/>
      <c r="G15" s="45"/>
      <c r="H15" s="45"/>
      <c r="I15" s="45"/>
      <c r="J15" s="45"/>
      <c r="K15" s="45"/>
      <c r="L15" s="45"/>
    </row>
    <row r="16" spans="1:13">
      <c r="B16" s="45"/>
      <c r="C16" s="45"/>
      <c r="D16" s="45"/>
      <c r="E16" s="45"/>
      <c r="F16" s="45"/>
      <c r="G16" s="45"/>
      <c r="H16" s="45"/>
      <c r="I16" s="45"/>
      <c r="J16" s="45"/>
      <c r="K16" s="45"/>
      <c r="L16" s="45"/>
    </row>
  </sheetData>
  <mergeCells count="5">
    <mergeCell ref="A1:L1"/>
    <mergeCell ref="A2:L2"/>
    <mergeCell ref="A3:L3"/>
    <mergeCell ref="B11:K11"/>
    <mergeCell ref="B13:L16"/>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K20"/>
  <sheetViews>
    <sheetView topLeftCell="A13" workbookViewId="0">
      <selection activeCell="F14" sqref="F14"/>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 min="11" max="11" width="9.140625" style="2"/>
  </cols>
  <sheetData>
    <row r="1" spans="1:11" ht="18.75">
      <c r="A1" s="37" t="s">
        <v>0</v>
      </c>
      <c r="B1" s="38"/>
      <c r="C1" s="38"/>
      <c r="D1" s="38"/>
      <c r="E1" s="38"/>
      <c r="F1" s="38"/>
      <c r="G1" s="38"/>
      <c r="H1" s="38"/>
      <c r="I1" s="38"/>
      <c r="J1" s="1"/>
    </row>
    <row r="2" spans="1:11" ht="18.75">
      <c r="A2" s="39" t="s">
        <v>1</v>
      </c>
      <c r="B2" s="40"/>
      <c r="C2" s="40"/>
      <c r="D2" s="40"/>
      <c r="E2" s="40"/>
      <c r="F2" s="40"/>
      <c r="G2" s="40"/>
      <c r="H2" s="40"/>
      <c r="I2" s="40"/>
      <c r="J2" s="1"/>
    </row>
    <row r="3" spans="1:11" ht="36" customHeight="1">
      <c r="A3" s="41" t="s">
        <v>2</v>
      </c>
      <c r="B3" s="41"/>
      <c r="C3" s="41"/>
      <c r="D3" s="41"/>
      <c r="E3" s="41"/>
      <c r="F3" s="41"/>
      <c r="G3" s="41"/>
      <c r="H3" s="41"/>
      <c r="I3" s="41"/>
      <c r="J3" s="3"/>
    </row>
    <row r="4" spans="1:11">
      <c r="A4" s="4" t="s">
        <v>3</v>
      </c>
      <c r="B4" s="4" t="s">
        <v>4</v>
      </c>
      <c r="C4" s="4">
        <v>3</v>
      </c>
      <c r="D4" s="4">
        <v>1</v>
      </c>
      <c r="E4" s="4">
        <v>2</v>
      </c>
      <c r="F4" s="4" t="s">
        <v>5</v>
      </c>
      <c r="G4" s="4" t="s">
        <v>6</v>
      </c>
      <c r="H4" s="4" t="s">
        <v>7</v>
      </c>
      <c r="I4" s="4" t="s">
        <v>8</v>
      </c>
    </row>
    <row r="5" spans="1:11" ht="114.75">
      <c r="A5" s="5" t="s">
        <v>9</v>
      </c>
      <c r="B5" s="6" t="s">
        <v>10</v>
      </c>
      <c r="C5" s="7">
        <v>80.72</v>
      </c>
      <c r="D5" s="7">
        <v>11.23</v>
      </c>
      <c r="E5" s="7">
        <v>20.8</v>
      </c>
      <c r="F5" s="5">
        <v>178.42</v>
      </c>
      <c r="G5" s="8" t="s">
        <v>11</v>
      </c>
      <c r="H5" s="8">
        <v>120.53</v>
      </c>
      <c r="I5" s="9">
        <f>H5*F5</f>
        <v>21504.962599999999</v>
      </c>
      <c r="K5" s="2">
        <f>19.57+28.32</f>
        <v>47.89</v>
      </c>
    </row>
    <row r="6" spans="1:11" ht="92.25" customHeight="1">
      <c r="A6" s="5" t="s">
        <v>12</v>
      </c>
      <c r="B6" s="6" t="s">
        <v>13</v>
      </c>
      <c r="C6" s="7"/>
      <c r="D6" s="7"/>
      <c r="E6" s="7"/>
      <c r="F6" s="5">
        <v>29.74</v>
      </c>
      <c r="G6" s="8" t="s">
        <v>11</v>
      </c>
      <c r="H6" s="8">
        <v>223.35</v>
      </c>
      <c r="I6" s="9">
        <f t="shared" ref="I6:I14" si="0">H6*F6</f>
        <v>6642.4289999999992</v>
      </c>
    </row>
    <row r="7" spans="1:11" ht="63.75">
      <c r="A7" s="5" t="s">
        <v>14</v>
      </c>
      <c r="B7" s="6" t="s">
        <v>15</v>
      </c>
      <c r="C7" s="7">
        <v>12.51</v>
      </c>
      <c r="D7" s="7">
        <v>2.0099999999999998</v>
      </c>
      <c r="E7" s="7">
        <v>3.25</v>
      </c>
      <c r="F7" s="5">
        <v>49.56</v>
      </c>
      <c r="G7" s="8" t="s">
        <v>16</v>
      </c>
      <c r="H7" s="8">
        <v>1149.1199999999999</v>
      </c>
      <c r="I7" s="9">
        <f t="shared" si="0"/>
        <v>56950.387199999997</v>
      </c>
      <c r="K7" s="2">
        <f>4.43+13.29</f>
        <v>17.72</v>
      </c>
    </row>
    <row r="8" spans="1:11" ht="76.5" customHeight="1">
      <c r="A8" s="5" t="s">
        <v>17</v>
      </c>
      <c r="B8" s="6" t="s">
        <v>18</v>
      </c>
      <c r="C8" s="7"/>
      <c r="D8" s="7"/>
      <c r="E8" s="7"/>
      <c r="F8" s="5">
        <v>49.56</v>
      </c>
      <c r="G8" s="8" t="s">
        <v>16</v>
      </c>
      <c r="H8" s="8">
        <v>5829</v>
      </c>
      <c r="I8" s="9">
        <f t="shared" si="0"/>
        <v>288885.24</v>
      </c>
      <c r="K8" s="2">
        <f>1.77+14.16</f>
        <v>15.93</v>
      </c>
    </row>
    <row r="9" spans="1:11" ht="18.75">
      <c r="A9" s="5">
        <v>11</v>
      </c>
      <c r="B9" s="10" t="s">
        <v>19</v>
      </c>
      <c r="C9" s="7"/>
      <c r="D9" s="7"/>
      <c r="E9" s="7"/>
      <c r="F9" s="5"/>
      <c r="G9" s="8"/>
      <c r="H9" s="8"/>
      <c r="I9" s="9">
        <f t="shared" si="0"/>
        <v>0</v>
      </c>
    </row>
    <row r="10" spans="1:11" ht="15.75">
      <c r="A10" s="5" t="s">
        <v>20</v>
      </c>
      <c r="B10" s="6" t="s">
        <v>21</v>
      </c>
      <c r="C10" s="7">
        <v>2.12</v>
      </c>
      <c r="D10" s="8">
        <v>1.9</v>
      </c>
      <c r="E10" s="7">
        <v>1.61</v>
      </c>
      <c r="F10" s="8">
        <v>29.74</v>
      </c>
      <c r="G10" s="8" t="s">
        <v>16</v>
      </c>
      <c r="H10" s="7">
        <v>461.12</v>
      </c>
      <c r="I10" s="9">
        <f t="shared" si="0"/>
        <v>13713.708799999999</v>
      </c>
      <c r="K10"/>
    </row>
    <row r="11" spans="1:11" ht="15.75">
      <c r="A11" s="5" t="s">
        <v>22</v>
      </c>
      <c r="B11" s="6" t="s">
        <v>23</v>
      </c>
      <c r="C11" s="7">
        <v>5.33</v>
      </c>
      <c r="D11" s="8">
        <v>1.9</v>
      </c>
      <c r="E11" s="7">
        <v>5.62</v>
      </c>
      <c r="F11" s="8">
        <v>21.31</v>
      </c>
      <c r="G11" s="8" t="s">
        <v>16</v>
      </c>
      <c r="H11" s="7">
        <v>778.47</v>
      </c>
      <c r="I11" s="9">
        <f t="shared" si="0"/>
        <v>16589.1957</v>
      </c>
      <c r="K11"/>
    </row>
    <row r="12" spans="1:11" ht="15.75">
      <c r="A12" s="5" t="s">
        <v>24</v>
      </c>
      <c r="B12" s="6" t="s">
        <v>25</v>
      </c>
      <c r="C12" s="7">
        <v>9.83</v>
      </c>
      <c r="D12" s="8">
        <v>1.9</v>
      </c>
      <c r="E12" s="7">
        <v>7.42</v>
      </c>
      <c r="F12" s="8">
        <v>49.56</v>
      </c>
      <c r="G12" s="8" t="s">
        <v>16</v>
      </c>
      <c r="H12" s="7">
        <v>637.20000000000005</v>
      </c>
      <c r="I12" s="9">
        <f t="shared" si="0"/>
        <v>31579.632000000005</v>
      </c>
      <c r="K12"/>
    </row>
    <row r="13" spans="1:11" ht="15.75">
      <c r="A13" s="5" t="s">
        <v>26</v>
      </c>
      <c r="B13" s="6" t="s">
        <v>27</v>
      </c>
      <c r="C13" s="7">
        <v>2.62</v>
      </c>
      <c r="D13" s="8">
        <v>1.9</v>
      </c>
      <c r="E13" s="7">
        <v>4.9000000000000004</v>
      </c>
      <c r="F13" s="8">
        <v>42.62</v>
      </c>
      <c r="G13" s="8" t="s">
        <v>16</v>
      </c>
      <c r="H13" s="7">
        <v>518.12</v>
      </c>
      <c r="I13" s="9">
        <f t="shared" si="0"/>
        <v>22082.274399999998</v>
      </c>
      <c r="K13"/>
    </row>
    <row r="14" spans="1:11" ht="15.75">
      <c r="A14" s="5" t="s">
        <v>28</v>
      </c>
      <c r="B14" s="6" t="s">
        <v>29</v>
      </c>
      <c r="C14" s="7">
        <v>21.24</v>
      </c>
      <c r="D14" s="8">
        <v>1.9</v>
      </c>
      <c r="E14" s="7">
        <v>17.600000000000001</v>
      </c>
      <c r="F14" s="8">
        <v>178.42</v>
      </c>
      <c r="G14" s="8" t="s">
        <v>16</v>
      </c>
      <c r="H14" s="7">
        <v>169.46</v>
      </c>
      <c r="I14" s="9">
        <f t="shared" si="0"/>
        <v>30235.053199999998</v>
      </c>
      <c r="K14"/>
    </row>
    <row r="15" spans="1:11">
      <c r="A15" s="11"/>
      <c r="B15" s="42" t="s">
        <v>30</v>
      </c>
      <c r="C15" s="43"/>
      <c r="D15" s="43"/>
      <c r="E15" s="43"/>
      <c r="F15" s="43"/>
      <c r="G15" s="43"/>
      <c r="H15" s="44"/>
      <c r="I15" s="12">
        <f>SUM(I5:I14)</f>
        <v>488182.88289999997</v>
      </c>
    </row>
    <row r="16" spans="1:11" ht="12" customHeight="1">
      <c r="A16" s="13"/>
      <c r="B16" s="14"/>
      <c r="C16" s="14"/>
      <c r="D16" s="14"/>
      <c r="E16" s="14"/>
      <c r="F16" s="14"/>
      <c r="G16" s="14"/>
      <c r="H16" s="14"/>
      <c r="I16" s="15"/>
    </row>
    <row r="17" spans="2:9" hidden="1">
      <c r="B17" s="45" t="s">
        <v>31</v>
      </c>
      <c r="C17" s="45"/>
      <c r="D17" s="45"/>
      <c r="E17" s="45"/>
      <c r="F17" s="45"/>
      <c r="G17" s="45"/>
      <c r="H17" s="45"/>
      <c r="I17" s="45"/>
    </row>
    <row r="18" spans="2:9" ht="55.5" customHeight="1">
      <c r="B18" s="45"/>
      <c r="C18" s="45"/>
      <c r="D18" s="45"/>
      <c r="E18" s="45"/>
      <c r="F18" s="45"/>
      <c r="G18" s="45"/>
      <c r="H18" s="45"/>
      <c r="I18" s="45"/>
    </row>
    <row r="19" spans="2:9">
      <c r="B19" s="45"/>
      <c r="C19" s="45"/>
      <c r="D19" s="45"/>
      <c r="E19" s="45"/>
      <c r="F19" s="45"/>
      <c r="G19" s="45"/>
      <c r="H19" s="45"/>
      <c r="I19" s="45"/>
    </row>
    <row r="20" spans="2:9">
      <c r="B20" s="45"/>
      <c r="C20" s="45"/>
      <c r="D20" s="45"/>
      <c r="E20" s="45"/>
      <c r="F20" s="45"/>
      <c r="G20" s="45"/>
      <c r="H20" s="45"/>
      <c r="I20" s="45"/>
    </row>
  </sheetData>
  <mergeCells count="5">
    <mergeCell ref="A1:I1"/>
    <mergeCell ref="A2:I2"/>
    <mergeCell ref="A3:I3"/>
    <mergeCell ref="B15:H15"/>
    <mergeCell ref="B17:I20"/>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K20"/>
  <sheetViews>
    <sheetView topLeftCell="A7" workbookViewId="0">
      <selection activeCell="A3" sqref="A3:I3"/>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 min="11" max="11" width="9.140625" style="2"/>
  </cols>
  <sheetData>
    <row r="1" spans="1:11" ht="18.75">
      <c r="A1" s="37" t="s">
        <v>0</v>
      </c>
      <c r="B1" s="38"/>
      <c r="C1" s="38"/>
      <c r="D1" s="38"/>
      <c r="E1" s="38"/>
      <c r="F1" s="38"/>
      <c r="G1" s="38"/>
      <c r="H1" s="38"/>
      <c r="I1" s="38"/>
      <c r="J1" s="1"/>
    </row>
    <row r="2" spans="1:11" ht="18.75">
      <c r="A2" s="39" t="s">
        <v>1</v>
      </c>
      <c r="B2" s="40"/>
      <c r="C2" s="40"/>
      <c r="D2" s="40"/>
      <c r="E2" s="40"/>
      <c r="F2" s="40"/>
      <c r="G2" s="40"/>
      <c r="H2" s="40"/>
      <c r="I2" s="40"/>
      <c r="J2" s="1"/>
    </row>
    <row r="3" spans="1:11" ht="36" customHeight="1">
      <c r="A3" s="41" t="s">
        <v>63</v>
      </c>
      <c r="B3" s="41"/>
      <c r="C3" s="41"/>
      <c r="D3" s="41"/>
      <c r="E3" s="41"/>
      <c r="F3" s="41"/>
      <c r="G3" s="41"/>
      <c r="H3" s="41"/>
      <c r="I3" s="41"/>
      <c r="J3" s="3"/>
    </row>
    <row r="4" spans="1:11">
      <c r="A4" s="4" t="s">
        <v>3</v>
      </c>
      <c r="B4" s="4" t="s">
        <v>4</v>
      </c>
      <c r="C4" s="4">
        <v>3</v>
      </c>
      <c r="D4" s="4">
        <v>1</v>
      </c>
      <c r="E4" s="4">
        <v>2</v>
      </c>
      <c r="F4" s="4" t="s">
        <v>5</v>
      </c>
      <c r="G4" s="4" t="s">
        <v>6</v>
      </c>
      <c r="H4" s="4" t="s">
        <v>7</v>
      </c>
      <c r="I4" s="4" t="s">
        <v>8</v>
      </c>
    </row>
    <row r="5" spans="1:11" ht="114.75">
      <c r="A5" s="5" t="s">
        <v>9</v>
      </c>
      <c r="B5" s="6" t="s">
        <v>10</v>
      </c>
      <c r="C5" s="7">
        <v>80.72</v>
      </c>
      <c r="D5" s="7">
        <v>11.23</v>
      </c>
      <c r="E5" s="7">
        <v>20.8</v>
      </c>
      <c r="F5" s="5">
        <v>265.5</v>
      </c>
      <c r="G5" s="8" t="s">
        <v>11</v>
      </c>
      <c r="H5" s="8">
        <v>120.53</v>
      </c>
      <c r="I5" s="9">
        <f>H5*F5</f>
        <v>32000.715</v>
      </c>
      <c r="K5" s="2">
        <f>19.57+28.32</f>
        <v>47.89</v>
      </c>
    </row>
    <row r="6" spans="1:11" ht="92.25" customHeight="1">
      <c r="A6" s="5" t="s">
        <v>12</v>
      </c>
      <c r="B6" s="6" t="s">
        <v>13</v>
      </c>
      <c r="C6" s="7"/>
      <c r="D6" s="7"/>
      <c r="E6" s="7"/>
      <c r="F6" s="5">
        <v>53.1</v>
      </c>
      <c r="G6" s="8" t="s">
        <v>11</v>
      </c>
      <c r="H6" s="8">
        <v>223.35</v>
      </c>
      <c r="I6" s="9">
        <f t="shared" ref="I6:I14" si="0">H6*F6</f>
        <v>11859.885</v>
      </c>
    </row>
    <row r="7" spans="1:11" ht="63.75">
      <c r="A7" s="5" t="s">
        <v>14</v>
      </c>
      <c r="B7" s="6" t="s">
        <v>15</v>
      </c>
      <c r="C7" s="7">
        <v>12.51</v>
      </c>
      <c r="D7" s="7">
        <v>2.0099999999999998</v>
      </c>
      <c r="E7" s="7">
        <v>3.25</v>
      </c>
      <c r="F7" s="5">
        <v>88.5</v>
      </c>
      <c r="G7" s="8" t="s">
        <v>16</v>
      </c>
      <c r="H7" s="8">
        <v>1149.1199999999999</v>
      </c>
      <c r="I7" s="9">
        <f t="shared" si="0"/>
        <v>101697.12</v>
      </c>
      <c r="K7" s="2">
        <f>4.43+13.29</f>
        <v>17.72</v>
      </c>
    </row>
    <row r="8" spans="1:11" ht="76.5" customHeight="1">
      <c r="A8" s="5" t="s">
        <v>17</v>
      </c>
      <c r="B8" s="6" t="s">
        <v>18</v>
      </c>
      <c r="C8" s="7"/>
      <c r="D8" s="7"/>
      <c r="E8" s="7"/>
      <c r="F8" s="5">
        <v>88.5</v>
      </c>
      <c r="G8" s="8" t="s">
        <v>16</v>
      </c>
      <c r="H8" s="8">
        <v>5829</v>
      </c>
      <c r="I8" s="9">
        <f t="shared" si="0"/>
        <v>515866.5</v>
      </c>
      <c r="K8" s="2">
        <f>1.77+14.16</f>
        <v>15.93</v>
      </c>
    </row>
    <row r="9" spans="1:11" ht="18.75">
      <c r="A9" s="5">
        <v>11</v>
      </c>
      <c r="B9" s="10" t="s">
        <v>19</v>
      </c>
      <c r="C9" s="7"/>
      <c r="D9" s="7"/>
      <c r="E9" s="7"/>
      <c r="F9" s="5"/>
      <c r="G9" s="8"/>
      <c r="H9" s="8"/>
      <c r="I9" s="9">
        <f t="shared" si="0"/>
        <v>0</v>
      </c>
    </row>
    <row r="10" spans="1:11" ht="15.75">
      <c r="A10" s="5" t="s">
        <v>20</v>
      </c>
      <c r="B10" s="6" t="s">
        <v>21</v>
      </c>
      <c r="C10" s="7">
        <v>2.12</v>
      </c>
      <c r="D10" s="8">
        <v>1.9</v>
      </c>
      <c r="E10" s="7">
        <v>1.61</v>
      </c>
      <c r="F10" s="8">
        <v>53.1</v>
      </c>
      <c r="G10" s="8" t="s">
        <v>16</v>
      </c>
      <c r="H10" s="7">
        <v>461.12</v>
      </c>
      <c r="I10" s="9">
        <f t="shared" si="0"/>
        <v>24485.472000000002</v>
      </c>
      <c r="K10"/>
    </row>
    <row r="11" spans="1:11" ht="15.75">
      <c r="A11" s="5" t="s">
        <v>22</v>
      </c>
      <c r="B11" s="6" t="s">
        <v>23</v>
      </c>
      <c r="C11" s="7">
        <v>5.33</v>
      </c>
      <c r="D11" s="8">
        <v>1.9</v>
      </c>
      <c r="E11" s="7">
        <v>5.62</v>
      </c>
      <c r="F11" s="8">
        <v>38.06</v>
      </c>
      <c r="G11" s="8" t="s">
        <v>16</v>
      </c>
      <c r="H11" s="7">
        <v>778.47</v>
      </c>
      <c r="I11" s="9">
        <f t="shared" si="0"/>
        <v>29628.568200000002</v>
      </c>
      <c r="K11"/>
    </row>
    <row r="12" spans="1:11" ht="15.75">
      <c r="A12" s="5" t="s">
        <v>24</v>
      </c>
      <c r="B12" s="6" t="s">
        <v>25</v>
      </c>
      <c r="C12" s="7">
        <v>9.83</v>
      </c>
      <c r="D12" s="8">
        <v>1.9</v>
      </c>
      <c r="E12" s="7">
        <v>7.42</v>
      </c>
      <c r="F12" s="8">
        <v>88.5</v>
      </c>
      <c r="G12" s="8" t="s">
        <v>16</v>
      </c>
      <c r="H12" s="7">
        <v>637.20000000000005</v>
      </c>
      <c r="I12" s="9">
        <f t="shared" si="0"/>
        <v>56392.200000000004</v>
      </c>
      <c r="K12"/>
    </row>
    <row r="13" spans="1:11" ht="15.75">
      <c r="A13" s="5" t="s">
        <v>26</v>
      </c>
      <c r="B13" s="6" t="s">
        <v>27</v>
      </c>
      <c r="C13" s="7">
        <v>2.62</v>
      </c>
      <c r="D13" s="8">
        <v>1.9</v>
      </c>
      <c r="E13" s="7">
        <v>4.9000000000000004</v>
      </c>
      <c r="F13" s="8">
        <v>76.11</v>
      </c>
      <c r="G13" s="8" t="s">
        <v>16</v>
      </c>
      <c r="H13" s="7">
        <v>415.77</v>
      </c>
      <c r="I13" s="9">
        <f t="shared" si="0"/>
        <v>31644.254699999998</v>
      </c>
      <c r="K13"/>
    </row>
    <row r="14" spans="1:11" ht="15.75">
      <c r="A14" s="5" t="s">
        <v>28</v>
      </c>
      <c r="B14" s="6" t="s">
        <v>29</v>
      </c>
      <c r="C14" s="7">
        <v>21.24</v>
      </c>
      <c r="D14" s="8">
        <v>1.9</v>
      </c>
      <c r="E14" s="7">
        <v>17.600000000000001</v>
      </c>
      <c r="F14" s="8">
        <v>265.5</v>
      </c>
      <c r="G14" s="8" t="s">
        <v>16</v>
      </c>
      <c r="H14" s="7">
        <v>169.46</v>
      </c>
      <c r="I14" s="9">
        <f t="shared" si="0"/>
        <v>44991.630000000005</v>
      </c>
      <c r="K14"/>
    </row>
    <row r="15" spans="1:11">
      <c r="A15" s="11"/>
      <c r="B15" s="42" t="s">
        <v>30</v>
      </c>
      <c r="C15" s="43"/>
      <c r="D15" s="43"/>
      <c r="E15" s="43"/>
      <c r="F15" s="43"/>
      <c r="G15" s="43"/>
      <c r="H15" s="44"/>
      <c r="I15" s="12">
        <f>SUM(I5:I14)</f>
        <v>848566.34489999991</v>
      </c>
    </row>
    <row r="16" spans="1:11">
      <c r="A16" s="13"/>
      <c r="B16" s="14"/>
      <c r="C16" s="14"/>
      <c r="D16" s="14"/>
      <c r="E16" s="14"/>
      <c r="F16" s="14"/>
      <c r="G16" s="14"/>
      <c r="H16" s="14"/>
      <c r="I16" s="15"/>
    </row>
    <row r="17" spans="2:9">
      <c r="B17" s="45" t="s">
        <v>31</v>
      </c>
      <c r="C17" s="45"/>
      <c r="D17" s="45"/>
      <c r="E17" s="45"/>
      <c r="F17" s="45"/>
      <c r="G17" s="45"/>
      <c r="H17" s="45"/>
      <c r="I17" s="45"/>
    </row>
    <row r="18" spans="2:9" ht="55.5" customHeight="1">
      <c r="B18" s="45"/>
      <c r="C18" s="45"/>
      <c r="D18" s="45"/>
      <c r="E18" s="45"/>
      <c r="F18" s="45"/>
      <c r="G18" s="45"/>
      <c r="H18" s="45"/>
      <c r="I18" s="45"/>
    </row>
    <row r="19" spans="2:9">
      <c r="B19" s="45"/>
      <c r="C19" s="45"/>
      <c r="D19" s="45"/>
      <c r="E19" s="45"/>
      <c r="F19" s="45"/>
      <c r="G19" s="45"/>
      <c r="H19" s="45"/>
      <c r="I19" s="45"/>
    </row>
    <row r="20" spans="2:9">
      <c r="B20" s="45"/>
      <c r="C20" s="45"/>
      <c r="D20" s="45"/>
      <c r="E20" s="45"/>
      <c r="F20" s="45"/>
      <c r="G20" s="45"/>
      <c r="H20" s="45"/>
      <c r="I20" s="45"/>
    </row>
  </sheetData>
  <mergeCells count="5">
    <mergeCell ref="A1:I1"/>
    <mergeCell ref="A2:I2"/>
    <mergeCell ref="A3:I3"/>
    <mergeCell ref="B15:H15"/>
    <mergeCell ref="B17:I20"/>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H22"/>
  <sheetViews>
    <sheetView topLeftCell="A16" workbookViewId="0">
      <selection activeCell="C18" sqref="C18"/>
    </sheetView>
  </sheetViews>
  <sheetFormatPr defaultRowHeight="15"/>
  <cols>
    <col min="1" max="1" width="8.7109375" customWidth="1"/>
    <col min="2" max="2" width="44.140625" customWidth="1"/>
    <col min="3" max="3" width="10.28515625" customWidth="1"/>
    <col min="4" max="5" width="11.5703125" customWidth="1"/>
    <col min="6" max="6" width="14.42578125" customWidth="1"/>
  </cols>
  <sheetData>
    <row r="1" spans="1:8" ht="18.75">
      <c r="A1" s="37" t="s">
        <v>0</v>
      </c>
      <c r="B1" s="38"/>
      <c r="C1" s="38"/>
      <c r="D1" s="38"/>
      <c r="E1" s="38"/>
      <c r="F1" s="38"/>
    </row>
    <row r="2" spans="1:8" ht="18.75">
      <c r="A2" s="39" t="s">
        <v>1</v>
      </c>
      <c r="B2" s="40"/>
      <c r="C2" s="40"/>
      <c r="D2" s="40"/>
      <c r="E2" s="40"/>
      <c r="F2" s="40"/>
    </row>
    <row r="3" spans="1:8" ht="33" customHeight="1">
      <c r="A3" s="41" t="s">
        <v>45</v>
      </c>
      <c r="B3" s="41"/>
      <c r="C3" s="41"/>
      <c r="D3" s="41"/>
      <c r="E3" s="41"/>
      <c r="F3" s="41"/>
    </row>
    <row r="4" spans="1:8">
      <c r="A4" s="4" t="s">
        <v>3</v>
      </c>
      <c r="B4" s="4" t="s">
        <v>4</v>
      </c>
      <c r="C4" s="4" t="s">
        <v>5</v>
      </c>
      <c r="D4" s="4" t="s">
        <v>6</v>
      </c>
      <c r="E4" s="4" t="s">
        <v>7</v>
      </c>
      <c r="F4" s="4" t="s">
        <v>8</v>
      </c>
    </row>
    <row r="5" spans="1:8" ht="114.75">
      <c r="A5" s="5" t="s">
        <v>46</v>
      </c>
      <c r="B5" s="6" t="s">
        <v>10</v>
      </c>
      <c r="C5" s="8">
        <v>103.08</v>
      </c>
      <c r="D5" s="8" t="s">
        <v>11</v>
      </c>
      <c r="E5" s="8">
        <v>120.53</v>
      </c>
      <c r="F5" s="25">
        <f>E5*C5</f>
        <v>12424.232400000001</v>
      </c>
    </row>
    <row r="6" spans="1:8" ht="89.25">
      <c r="A6" s="5" t="s">
        <v>47</v>
      </c>
      <c r="B6" s="35" t="s">
        <v>48</v>
      </c>
      <c r="C6" s="8">
        <v>18.41</v>
      </c>
      <c r="D6" s="8" t="s">
        <v>16</v>
      </c>
      <c r="E6" s="8">
        <v>223.35</v>
      </c>
      <c r="F6" s="25">
        <f t="shared" ref="F6:F18" si="0">E6*C6</f>
        <v>4111.8734999999997</v>
      </c>
    </row>
    <row r="7" spans="1:8" ht="63.75">
      <c r="A7" s="5" t="s">
        <v>49</v>
      </c>
      <c r="B7" s="6" t="s">
        <v>15</v>
      </c>
      <c r="C7" s="7">
        <v>30.68</v>
      </c>
      <c r="D7" s="8" t="s">
        <v>16</v>
      </c>
      <c r="E7" s="7">
        <v>1149.1199999999999</v>
      </c>
      <c r="F7" s="25">
        <f t="shared" si="0"/>
        <v>35255.001599999996</v>
      </c>
      <c r="H7" s="2">
        <f>4.43+13.29</f>
        <v>17.72</v>
      </c>
    </row>
    <row r="8" spans="1:8" ht="89.25">
      <c r="A8" s="5" t="s">
        <v>50</v>
      </c>
      <c r="B8" s="6" t="s">
        <v>51</v>
      </c>
      <c r="C8" s="7">
        <v>14.73</v>
      </c>
      <c r="D8" s="8" t="s">
        <v>16</v>
      </c>
      <c r="E8" s="7">
        <v>2502.14</v>
      </c>
      <c r="F8" s="25">
        <f t="shared" si="0"/>
        <v>36856.522199999999</v>
      </c>
      <c r="H8" s="2"/>
    </row>
    <row r="9" spans="1:8" ht="63.75">
      <c r="A9" s="5" t="s">
        <v>52</v>
      </c>
      <c r="B9" s="6" t="s">
        <v>53</v>
      </c>
      <c r="C9" s="8">
        <v>100.68</v>
      </c>
      <c r="D9" s="8" t="s">
        <v>16</v>
      </c>
      <c r="E9" s="7">
        <v>245.79</v>
      </c>
      <c r="F9" s="25">
        <f t="shared" si="0"/>
        <v>24746.137200000001</v>
      </c>
      <c r="H9" s="2"/>
    </row>
    <row r="10" spans="1:8" ht="76.5">
      <c r="A10" s="5" t="s">
        <v>17</v>
      </c>
      <c r="B10" s="6" t="s">
        <v>54</v>
      </c>
      <c r="C10" s="8">
        <v>38.04</v>
      </c>
      <c r="D10" s="8" t="s">
        <v>16</v>
      </c>
      <c r="E10" s="8">
        <v>5829</v>
      </c>
      <c r="F10" s="25">
        <f t="shared" si="0"/>
        <v>221735.16</v>
      </c>
    </row>
    <row r="11" spans="1:8" ht="102">
      <c r="A11" s="5" t="s">
        <v>55</v>
      </c>
      <c r="B11" s="6" t="s">
        <v>56</v>
      </c>
      <c r="C11" s="8">
        <v>7.36</v>
      </c>
      <c r="D11" s="8" t="s">
        <v>16</v>
      </c>
      <c r="E11" s="7">
        <v>5489.86</v>
      </c>
      <c r="F11" s="25">
        <f t="shared" si="0"/>
        <v>40405.369599999998</v>
      </c>
      <c r="H11" s="2"/>
    </row>
    <row r="12" spans="1:8" ht="89.25">
      <c r="A12" s="36" t="s">
        <v>57</v>
      </c>
      <c r="B12" s="35" t="s">
        <v>58</v>
      </c>
      <c r="C12" s="8">
        <v>0.72</v>
      </c>
      <c r="D12" s="8" t="s">
        <v>59</v>
      </c>
      <c r="E12" s="8">
        <v>65841.84</v>
      </c>
      <c r="F12" s="25">
        <f t="shared" si="0"/>
        <v>47406.124799999998</v>
      </c>
    </row>
    <row r="13" spans="1:8">
      <c r="A13" s="23">
        <v>9</v>
      </c>
      <c r="B13" s="35" t="s">
        <v>19</v>
      </c>
      <c r="C13" s="8"/>
      <c r="D13" s="8"/>
      <c r="E13" s="8"/>
      <c r="F13" s="25">
        <f t="shared" si="0"/>
        <v>0</v>
      </c>
    </row>
    <row r="14" spans="1:8">
      <c r="A14" s="5">
        <v>10</v>
      </c>
      <c r="B14" s="35" t="s">
        <v>21</v>
      </c>
      <c r="C14" s="8">
        <v>18.41</v>
      </c>
      <c r="D14" s="8" t="s">
        <v>11</v>
      </c>
      <c r="E14" s="8">
        <v>461.12</v>
      </c>
      <c r="F14" s="25">
        <f t="shared" si="0"/>
        <v>8489.2191999999995</v>
      </c>
    </row>
    <row r="15" spans="1:8">
      <c r="A15" s="5">
        <v>11</v>
      </c>
      <c r="B15" s="35" t="s">
        <v>23</v>
      </c>
      <c r="C15" s="8">
        <v>25.42</v>
      </c>
      <c r="D15" s="8" t="s">
        <v>11</v>
      </c>
      <c r="E15" s="8">
        <v>778.47</v>
      </c>
      <c r="F15" s="25">
        <f t="shared" si="0"/>
        <v>19788.707400000003</v>
      </c>
    </row>
    <row r="16" spans="1:8">
      <c r="A16" s="5">
        <v>12</v>
      </c>
      <c r="B16" s="35" t="s">
        <v>60</v>
      </c>
      <c r="C16" s="8">
        <v>45.41</v>
      </c>
      <c r="D16" s="8" t="s">
        <v>11</v>
      </c>
      <c r="E16" s="8">
        <v>637.20000000000005</v>
      </c>
      <c r="F16" s="25">
        <f t="shared" si="0"/>
        <v>28935.252</v>
      </c>
    </row>
    <row r="17" spans="1:6">
      <c r="A17" s="5">
        <v>13</v>
      </c>
      <c r="B17" s="35" t="s">
        <v>61</v>
      </c>
      <c r="C17" s="8">
        <v>39.049999999999997</v>
      </c>
      <c r="D17" s="8" t="s">
        <v>11</v>
      </c>
      <c r="E17" s="8">
        <v>518.12</v>
      </c>
      <c r="F17" s="25">
        <f t="shared" si="0"/>
        <v>20232.585999999999</v>
      </c>
    </row>
    <row r="18" spans="1:6">
      <c r="A18" s="5">
        <v>14</v>
      </c>
      <c r="B18" s="6" t="s">
        <v>29</v>
      </c>
      <c r="C18" s="8">
        <v>103.08</v>
      </c>
      <c r="D18" s="8" t="s">
        <v>11</v>
      </c>
      <c r="E18" s="8">
        <v>169.46</v>
      </c>
      <c r="F18" s="25">
        <f t="shared" si="0"/>
        <v>17467.936799999999</v>
      </c>
    </row>
    <row r="19" spans="1:6">
      <c r="A19" s="11"/>
      <c r="B19" s="46"/>
      <c r="C19" s="46"/>
      <c r="D19" s="46"/>
      <c r="E19" s="46"/>
      <c r="F19" s="12">
        <f>SUM(F5:F18)</f>
        <v>517854.12269999995</v>
      </c>
    </row>
    <row r="20" spans="1:6">
      <c r="A20" s="13"/>
      <c r="B20" s="14"/>
      <c r="C20" s="14"/>
      <c r="D20" s="14"/>
      <c r="E20" s="14"/>
      <c r="F20" s="15"/>
    </row>
    <row r="21" spans="1:6">
      <c r="A21" s="13"/>
      <c r="B21" s="14"/>
      <c r="C21" s="14"/>
      <c r="D21" s="14"/>
      <c r="E21" s="14"/>
      <c r="F21" s="15"/>
    </row>
    <row r="22" spans="1:6" ht="61.5" customHeight="1">
      <c r="B22" s="45" t="s">
        <v>62</v>
      </c>
      <c r="C22" s="45"/>
      <c r="D22" s="45"/>
      <c r="E22" s="45"/>
      <c r="F22" s="45"/>
    </row>
  </sheetData>
  <mergeCells count="5">
    <mergeCell ref="A1:F1"/>
    <mergeCell ref="A2:F2"/>
    <mergeCell ref="A3:F3"/>
    <mergeCell ref="B19:E19"/>
    <mergeCell ref="B22:F22"/>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M17"/>
  <sheetViews>
    <sheetView tabSelected="1" workbookViewId="0">
      <selection activeCell="F11" sqref="F11"/>
    </sheetView>
  </sheetViews>
  <sheetFormatPr defaultRowHeight="15"/>
  <cols>
    <col min="1" max="1" width="8.7109375" customWidth="1"/>
    <col min="2" max="2" width="44.140625" customWidth="1"/>
    <col min="3" max="5" width="10.28515625" hidden="1" customWidth="1"/>
    <col min="6" max="6" width="10.28515625" customWidth="1"/>
    <col min="7" max="7" width="10.28515625" style="31" hidden="1" customWidth="1"/>
    <col min="8" max="8" width="10.28515625" style="32" hidden="1" customWidth="1"/>
    <col min="9" max="9" width="10.28515625" style="33" hidden="1" customWidth="1"/>
    <col min="10" max="10" width="11.5703125" customWidth="1"/>
    <col min="11" max="11" width="11.5703125" style="34" customWidth="1"/>
    <col min="12" max="12" width="12.140625" customWidth="1"/>
  </cols>
  <sheetData>
    <row r="1" spans="1:13" ht="18.75">
      <c r="A1" s="37" t="s">
        <v>0</v>
      </c>
      <c r="B1" s="38"/>
      <c r="C1" s="38"/>
      <c r="D1" s="38"/>
      <c r="E1" s="38"/>
      <c r="F1" s="38"/>
      <c r="G1" s="38"/>
      <c r="H1" s="38"/>
      <c r="I1" s="38"/>
      <c r="J1" s="38"/>
      <c r="K1" s="38"/>
      <c r="L1" s="38"/>
      <c r="M1" s="1"/>
    </row>
    <row r="2" spans="1:13" ht="18.75">
      <c r="A2" s="39" t="s">
        <v>1</v>
      </c>
      <c r="B2" s="40"/>
      <c r="C2" s="40"/>
      <c r="D2" s="40"/>
      <c r="E2" s="40"/>
      <c r="F2" s="40"/>
      <c r="G2" s="40"/>
      <c r="H2" s="40"/>
      <c r="I2" s="40"/>
      <c r="J2" s="40"/>
      <c r="K2" s="40"/>
      <c r="L2" s="40"/>
      <c r="M2" s="1"/>
    </row>
    <row r="3" spans="1:13" ht="36" customHeight="1">
      <c r="A3" s="41" t="s">
        <v>64</v>
      </c>
      <c r="B3" s="41"/>
      <c r="C3" s="41"/>
      <c r="D3" s="41"/>
      <c r="E3" s="41"/>
      <c r="F3" s="41"/>
      <c r="G3" s="41"/>
      <c r="H3" s="41"/>
      <c r="I3" s="41"/>
      <c r="J3" s="41"/>
      <c r="K3" s="41"/>
      <c r="L3" s="41"/>
      <c r="M3" s="3"/>
    </row>
    <row r="4" spans="1:13">
      <c r="A4" s="4" t="s">
        <v>3</v>
      </c>
      <c r="B4" s="4" t="s">
        <v>4</v>
      </c>
      <c r="C4" s="4">
        <v>3</v>
      </c>
      <c r="D4" s="4">
        <v>1</v>
      </c>
      <c r="E4" s="4">
        <v>2</v>
      </c>
      <c r="F4" s="4" t="s">
        <v>33</v>
      </c>
      <c r="G4" s="16" t="s">
        <v>5</v>
      </c>
      <c r="H4" s="17"/>
      <c r="I4" s="18"/>
      <c r="J4" s="4" t="s">
        <v>6</v>
      </c>
      <c r="K4" s="19" t="s">
        <v>7</v>
      </c>
      <c r="L4" s="4" t="s">
        <v>8</v>
      </c>
    </row>
    <row r="5" spans="1:13" s="57" customFormat="1" ht="114.75">
      <c r="A5" s="47" t="s">
        <v>46</v>
      </c>
      <c r="B5" s="48" t="s">
        <v>10</v>
      </c>
      <c r="C5" s="7">
        <v>743.4</v>
      </c>
      <c r="D5" s="49" t="s">
        <v>11</v>
      </c>
      <c r="E5" s="50">
        <v>120.53</v>
      </c>
      <c r="F5" s="51">
        <v>70.8</v>
      </c>
      <c r="G5" s="52"/>
      <c r="H5" s="53"/>
      <c r="I5" s="52"/>
      <c r="J5" s="54" t="s">
        <v>11</v>
      </c>
      <c r="K5" s="55">
        <v>120.53</v>
      </c>
      <c r="L5" s="54">
        <f>F5*K5</f>
        <v>8533.5239999999994</v>
      </c>
      <c r="M5" s="56"/>
    </row>
    <row r="6" spans="1:13" ht="51">
      <c r="A6" s="5" t="s">
        <v>34</v>
      </c>
      <c r="B6" s="6" t="s">
        <v>35</v>
      </c>
      <c r="C6" s="7">
        <v>80.72</v>
      </c>
      <c r="D6" s="7">
        <v>11.23</v>
      </c>
      <c r="E6" s="7">
        <v>20.8</v>
      </c>
      <c r="F6" s="7">
        <v>929.37</v>
      </c>
      <c r="G6" s="20">
        <v>89.2</v>
      </c>
      <c r="H6" s="21">
        <v>106.2</v>
      </c>
      <c r="I6" s="22">
        <v>26.03</v>
      </c>
      <c r="J6" s="23" t="s">
        <v>36</v>
      </c>
      <c r="K6" s="24">
        <v>10</v>
      </c>
      <c r="L6" s="54">
        <f t="shared" ref="L6:L11" si="0">F6*K6</f>
        <v>9293.7000000000007</v>
      </c>
    </row>
    <row r="7" spans="1:13" ht="73.5" customHeight="1">
      <c r="A7" s="5" t="s">
        <v>37</v>
      </c>
      <c r="B7" s="6" t="s">
        <v>38</v>
      </c>
      <c r="C7" s="7"/>
      <c r="D7" s="7"/>
      <c r="E7" s="7"/>
      <c r="F7" s="7">
        <v>96.03</v>
      </c>
      <c r="G7" s="20"/>
      <c r="H7" s="21"/>
      <c r="I7" s="22"/>
      <c r="J7" s="23" t="s">
        <v>11</v>
      </c>
      <c r="K7" s="24">
        <v>5636</v>
      </c>
      <c r="L7" s="54">
        <f t="shared" si="0"/>
        <v>541225.07999999996</v>
      </c>
    </row>
    <row r="8" spans="1:13" ht="73.5" customHeight="1">
      <c r="A8" s="5" t="s">
        <v>39</v>
      </c>
      <c r="B8" s="6" t="s">
        <v>40</v>
      </c>
      <c r="C8" s="7"/>
      <c r="D8" s="7"/>
      <c r="E8" s="7"/>
      <c r="F8" s="7">
        <v>47.2</v>
      </c>
      <c r="G8" s="20"/>
      <c r="H8" s="21"/>
      <c r="I8" s="22"/>
      <c r="J8" s="23" t="s">
        <v>11</v>
      </c>
      <c r="K8" s="24">
        <v>7735</v>
      </c>
      <c r="L8" s="54">
        <f t="shared" si="0"/>
        <v>365092</v>
      </c>
    </row>
    <row r="9" spans="1:13" ht="73.5" customHeight="1">
      <c r="A9" s="5" t="s">
        <v>41</v>
      </c>
      <c r="B9" s="6" t="s">
        <v>42</v>
      </c>
      <c r="C9" s="7"/>
      <c r="D9" s="7"/>
      <c r="E9" s="7"/>
      <c r="F9" s="7">
        <v>46.47</v>
      </c>
      <c r="G9" s="20"/>
      <c r="H9" s="21"/>
      <c r="I9" s="22"/>
      <c r="J9" s="23" t="s">
        <v>36</v>
      </c>
      <c r="K9" s="24">
        <v>514</v>
      </c>
      <c r="L9" s="54">
        <f t="shared" si="0"/>
        <v>23885.579999999998</v>
      </c>
    </row>
    <row r="10" spans="1:13" ht="18.75">
      <c r="A10" s="5">
        <v>5</v>
      </c>
      <c r="B10" s="10" t="s">
        <v>19</v>
      </c>
      <c r="C10" s="7"/>
      <c r="D10" s="8"/>
      <c r="E10" s="8"/>
      <c r="F10" s="25"/>
      <c r="G10" s="26"/>
      <c r="H10" s="26"/>
      <c r="I10" s="26"/>
      <c r="J10" s="23"/>
      <c r="K10" s="26"/>
      <c r="L10" s="54">
        <f t="shared" si="0"/>
        <v>0</v>
      </c>
    </row>
    <row r="11" spans="1:13" ht="15.75">
      <c r="A11" s="5">
        <v>6</v>
      </c>
      <c r="B11" s="6" t="s">
        <v>65</v>
      </c>
      <c r="C11" s="7">
        <v>43.83</v>
      </c>
      <c r="D11" s="8" t="s">
        <v>16</v>
      </c>
      <c r="E11" s="8">
        <v>778.47</v>
      </c>
      <c r="F11" s="27">
        <v>70.8</v>
      </c>
      <c r="G11"/>
      <c r="H11"/>
      <c r="I11"/>
      <c r="J11" s="23" t="s">
        <v>36</v>
      </c>
      <c r="K11" s="28">
        <v>169.46</v>
      </c>
      <c r="L11" s="54">
        <f t="shared" si="0"/>
        <v>11997.768</v>
      </c>
    </row>
    <row r="12" spans="1:13">
      <c r="A12" s="11"/>
      <c r="B12" s="42" t="s">
        <v>44</v>
      </c>
      <c r="C12" s="43"/>
      <c r="D12" s="43"/>
      <c r="E12" s="43"/>
      <c r="F12" s="43"/>
      <c r="G12" s="43"/>
      <c r="H12" s="43"/>
      <c r="I12" s="43"/>
      <c r="J12" s="43"/>
      <c r="K12" s="44"/>
      <c r="L12" s="12">
        <f>SUM(L5:L11)</f>
        <v>960027.652</v>
      </c>
    </row>
    <row r="13" spans="1:13">
      <c r="A13" s="29"/>
      <c r="B13" s="30"/>
      <c r="C13" s="30"/>
      <c r="D13" s="30"/>
      <c r="E13" s="30"/>
      <c r="F13" s="30"/>
      <c r="G13" s="30"/>
      <c r="H13" s="30"/>
      <c r="I13" s="30"/>
      <c r="J13" s="30"/>
      <c r="K13" s="30"/>
      <c r="L13" s="15"/>
    </row>
    <row r="14" spans="1:13" ht="15" customHeight="1">
      <c r="B14" s="45" t="s">
        <v>31</v>
      </c>
      <c r="C14" s="45"/>
      <c r="D14" s="45"/>
      <c r="E14" s="45"/>
      <c r="F14" s="45"/>
      <c r="G14" s="45"/>
      <c r="H14" s="45"/>
      <c r="I14" s="45"/>
      <c r="J14" s="45"/>
      <c r="K14" s="45"/>
      <c r="L14" s="45"/>
    </row>
    <row r="15" spans="1:13">
      <c r="B15" s="45"/>
      <c r="C15" s="45"/>
      <c r="D15" s="45"/>
      <c r="E15" s="45"/>
      <c r="F15" s="45"/>
      <c r="G15" s="45"/>
      <c r="H15" s="45"/>
      <c r="I15" s="45"/>
      <c r="J15" s="45"/>
      <c r="K15" s="45"/>
      <c r="L15" s="45"/>
    </row>
    <row r="16" spans="1:13">
      <c r="B16" s="45"/>
      <c r="C16" s="45"/>
      <c r="D16" s="45"/>
      <c r="E16" s="45"/>
      <c r="F16" s="45"/>
      <c r="G16" s="45"/>
      <c r="H16" s="45"/>
      <c r="I16" s="45"/>
      <c r="J16" s="45"/>
      <c r="K16" s="45"/>
      <c r="L16" s="45"/>
    </row>
    <row r="17" spans="2:12">
      <c r="B17" s="45"/>
      <c r="C17" s="45"/>
      <c r="D17" s="45"/>
      <c r="E17" s="45"/>
      <c r="F17" s="45"/>
      <c r="G17" s="45"/>
      <c r="H17" s="45"/>
      <c r="I17" s="45"/>
      <c r="J17" s="45"/>
      <c r="K17" s="45"/>
      <c r="L17" s="45"/>
    </row>
  </sheetData>
  <mergeCells count="5">
    <mergeCell ref="A1:L1"/>
    <mergeCell ref="A2:L2"/>
    <mergeCell ref="A3:L3"/>
    <mergeCell ref="B12:K12"/>
    <mergeCell ref="B14:L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Sheet2</vt:lpstr>
      <vt:lpstr>Sheet3</vt:lpstr>
      <vt:lpstr>Sheet4</vt:lpstr>
      <vt:lpstr>Sheet5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dcterms:created xsi:type="dcterms:W3CDTF">2019-09-30T12:45:46Z</dcterms:created>
  <dcterms:modified xsi:type="dcterms:W3CDTF">2019-09-30T12:53:39Z</dcterms:modified>
</cp:coreProperties>
</file>