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 name="Scheme NO-12" sheetId="12" r:id="rId12"/>
    <sheet name="Scheme No-13" sheetId="13" r:id="rId13"/>
    <sheet name="Scheme No-14" sheetId="14" r:id="rId14"/>
    <sheet name="Scheme NO-15" sheetId="15" r:id="rId15"/>
    <sheet name="Scheme No-16" sheetId="16" r:id="rId16"/>
    <sheet name="Scheme NO-17" sheetId="17" r:id="rId17"/>
    <sheet name="Scheme No-18" sheetId="18" r:id="rId18"/>
    <sheet name="Scheme NO-19" sheetId="19" r:id="rId19"/>
    <sheet name="Scheme NO-20" sheetId="20" r:id="rId20"/>
    <sheet name="Scheme No-21" sheetId="21" r:id="rId21"/>
    <sheet name="Scheme No-22" sheetId="22" r:id="rId22"/>
    <sheet name="Scheme NO-23" sheetId="23" r:id="rId23"/>
    <sheet name="Scheme No-24" sheetId="24" r:id="rId24"/>
    <sheet name="Scheme No-25" sheetId="25" r:id="rId25"/>
    <sheet name="Scheme No-26" sheetId="26" r:id="rId26"/>
    <sheet name="Scheme No-27" sheetId="27" r:id="rId27"/>
    <sheet name="Scheme No-28" sheetId="28" r:id="rId28"/>
    <sheet name="Scheme NO-29" sheetId="29" r:id="rId29"/>
  </sheets>
  <calcPr calcId="124519"/>
</workbook>
</file>

<file path=xl/calcChain.xml><?xml version="1.0" encoding="utf-8"?>
<calcChain xmlns="http://schemas.openxmlformats.org/spreadsheetml/2006/main">
  <c r="H19" i="3"/>
  <c r="E19"/>
  <c r="E18"/>
  <c r="H18" s="1"/>
  <c r="H17"/>
  <c r="E17"/>
  <c r="E16"/>
  <c r="H16" s="1"/>
  <c r="H15"/>
  <c r="E15"/>
  <c r="E13"/>
  <c r="H13" s="1"/>
  <c r="H12"/>
  <c r="E12"/>
  <c r="E11"/>
  <c r="H11" s="1"/>
  <c r="H10"/>
  <c r="E10"/>
  <c r="H9"/>
  <c r="E9"/>
  <c r="H8"/>
  <c r="E8"/>
  <c r="H7"/>
  <c r="E7"/>
  <c r="H6"/>
  <c r="E6"/>
  <c r="H5"/>
  <c r="H20" s="1"/>
  <c r="E5"/>
  <c r="F15" i="15"/>
  <c r="F14"/>
  <c r="F13"/>
  <c r="F12"/>
  <c r="F11"/>
  <c r="F9"/>
  <c r="F8"/>
  <c r="F7"/>
  <c r="F16" s="1"/>
  <c r="F6"/>
  <c r="F5"/>
  <c r="F15" i="14"/>
  <c r="F14"/>
  <c r="F13"/>
  <c r="F12"/>
  <c r="F11"/>
  <c r="F9"/>
  <c r="F8"/>
  <c r="F7"/>
  <c r="F16" s="1"/>
  <c r="F6"/>
  <c r="F5"/>
  <c r="I19" i="2" l="1"/>
  <c r="F19"/>
  <c r="F18"/>
  <c r="I18" s="1"/>
  <c r="I17"/>
  <c r="F17"/>
  <c r="F16"/>
  <c r="I16" s="1"/>
  <c r="I15"/>
  <c r="F15"/>
  <c r="F13"/>
  <c r="I13" s="1"/>
  <c r="I12"/>
  <c r="F12"/>
  <c r="F11"/>
  <c r="I11" s="1"/>
  <c r="I10"/>
  <c r="F10"/>
  <c r="F9"/>
  <c r="I9" s="1"/>
  <c r="I8"/>
  <c r="F8"/>
  <c r="F7"/>
  <c r="I7" s="1"/>
  <c r="I6"/>
  <c r="F6"/>
  <c r="F5"/>
  <c r="I5" s="1"/>
  <c r="I20" l="1"/>
  <c r="H18" i="26" l="1"/>
  <c r="E18"/>
  <c r="E17"/>
  <c r="H17" s="1"/>
  <c r="H16"/>
  <c r="E16"/>
  <c r="E15"/>
  <c r="H15" s="1"/>
  <c r="H14"/>
  <c r="E14"/>
  <c r="E12"/>
  <c r="H12" s="1"/>
  <c r="H11"/>
  <c r="E11"/>
  <c r="E10"/>
  <c r="H10" s="1"/>
  <c r="H9"/>
  <c r="E9"/>
  <c r="E8"/>
  <c r="H8" s="1"/>
  <c r="H7"/>
  <c r="E7"/>
  <c r="E6"/>
  <c r="H6" s="1"/>
  <c r="H5"/>
  <c r="H21" i="25"/>
  <c r="E21"/>
  <c r="E20"/>
  <c r="H20" s="1"/>
  <c r="H19"/>
  <c r="E19"/>
  <c r="E18"/>
  <c r="H18" s="1"/>
  <c r="H17"/>
  <c r="E17"/>
  <c r="E15"/>
  <c r="H15" s="1"/>
  <c r="H14"/>
  <c r="E14"/>
  <c r="E13"/>
  <c r="H13" s="1"/>
  <c r="H12"/>
  <c r="E12"/>
  <c r="E11"/>
  <c r="H11" s="1"/>
  <c r="H10"/>
  <c r="E10"/>
  <c r="E9"/>
  <c r="H9" s="1"/>
  <c r="H8"/>
  <c r="E8"/>
  <c r="E7"/>
  <c r="H7" s="1"/>
  <c r="H6"/>
  <c r="E6"/>
  <c r="E5"/>
  <c r="H5" s="1"/>
  <c r="H22" s="1"/>
  <c r="F17" i="24"/>
  <c r="F16"/>
  <c r="F15"/>
  <c r="F14"/>
  <c r="F13"/>
  <c r="F11"/>
  <c r="F10"/>
  <c r="F9"/>
  <c r="F8"/>
  <c r="F7"/>
  <c r="F6"/>
  <c r="F5"/>
  <c r="F18" s="1"/>
  <c r="F18" i="23"/>
  <c r="F17"/>
  <c r="F16"/>
  <c r="F15"/>
  <c r="F14"/>
  <c r="F12"/>
  <c r="F11"/>
  <c r="F10"/>
  <c r="F9"/>
  <c r="F8"/>
  <c r="F7"/>
  <c r="F6"/>
  <c r="F19" s="1"/>
  <c r="F5"/>
  <c r="H19" i="26" l="1"/>
  <c r="F22" i="22" l="1"/>
  <c r="F21"/>
  <c r="F20"/>
  <c r="F19"/>
  <c r="F18"/>
  <c r="F16"/>
  <c r="F15"/>
  <c r="F14"/>
  <c r="F13"/>
  <c r="F12"/>
  <c r="F11"/>
  <c r="F10"/>
  <c r="F9"/>
  <c r="F8"/>
  <c r="F7"/>
  <c r="F6"/>
  <c r="F23" s="1"/>
  <c r="F5"/>
  <c r="F19" i="21"/>
  <c r="F18"/>
  <c r="F17"/>
  <c r="F16"/>
  <c r="F15"/>
  <c r="F13"/>
  <c r="F12"/>
  <c r="F11"/>
  <c r="F10"/>
  <c r="F9"/>
  <c r="F8"/>
  <c r="F7"/>
  <c r="F6"/>
  <c r="F5"/>
  <c r="F20" s="1"/>
  <c r="F17" i="20" l="1"/>
  <c r="F16"/>
  <c r="F15"/>
  <c r="F14"/>
  <c r="F13"/>
  <c r="F11"/>
  <c r="F10"/>
  <c r="F9"/>
  <c r="F8"/>
  <c r="F7"/>
  <c r="F6"/>
  <c r="F5"/>
  <c r="F18" s="1"/>
  <c r="F19" i="19"/>
  <c r="F18"/>
  <c r="F17"/>
  <c r="F16"/>
  <c r="F15"/>
  <c r="F13"/>
  <c r="F12"/>
  <c r="F11"/>
  <c r="F10"/>
  <c r="F9"/>
  <c r="F8"/>
  <c r="F7"/>
  <c r="F20" s="1"/>
  <c r="F6"/>
  <c r="F5"/>
  <c r="F10" i="11"/>
  <c r="F9"/>
  <c r="F8"/>
  <c r="F6"/>
  <c r="F11" s="1"/>
  <c r="F5"/>
  <c r="F19" i="18" l="1"/>
  <c r="F18"/>
  <c r="F17"/>
  <c r="F16"/>
  <c r="F15"/>
  <c r="F13"/>
  <c r="F12"/>
  <c r="F11"/>
  <c r="F10"/>
  <c r="F9"/>
  <c r="F8"/>
  <c r="F7"/>
  <c r="F20" s="1"/>
  <c r="F6"/>
  <c r="F5"/>
  <c r="F21" i="17"/>
  <c r="F20"/>
  <c r="F19"/>
  <c r="F18"/>
  <c r="F17"/>
  <c r="F15"/>
  <c r="F14"/>
  <c r="F13"/>
  <c r="F12"/>
  <c r="F11"/>
  <c r="F10"/>
  <c r="F9"/>
  <c r="F8"/>
  <c r="F7"/>
  <c r="F6"/>
  <c r="F5"/>
  <c r="F22" s="1"/>
  <c r="F14" i="16"/>
  <c r="F13"/>
  <c r="F12"/>
  <c r="F11"/>
  <c r="F10"/>
  <c r="F8"/>
  <c r="F7"/>
  <c r="F6"/>
  <c r="F15" s="1"/>
  <c r="F5"/>
  <c r="H19" i="29" l="1"/>
  <c r="H18"/>
  <c r="H17"/>
  <c r="H16"/>
  <c r="H15"/>
  <c r="H13"/>
  <c r="H12"/>
  <c r="H11"/>
  <c r="H10"/>
  <c r="H9"/>
  <c r="H8"/>
  <c r="H7"/>
  <c r="H6"/>
  <c r="H5"/>
  <c r="H20" s="1"/>
  <c r="F10" i="28" l="1"/>
  <c r="F9"/>
  <c r="F7"/>
  <c r="F6"/>
  <c r="F11" s="1"/>
  <c r="F5"/>
  <c r="F15" i="8"/>
  <c r="F14"/>
  <c r="F13"/>
  <c r="F12"/>
  <c r="F11"/>
  <c r="F9"/>
  <c r="F8"/>
  <c r="F7"/>
  <c r="F16" s="1"/>
  <c r="F6"/>
  <c r="F5"/>
  <c r="F15" i="9"/>
  <c r="F14"/>
  <c r="F13"/>
  <c r="F12"/>
  <c r="F11"/>
  <c r="F9"/>
  <c r="F8"/>
  <c r="F7"/>
  <c r="F16" s="1"/>
  <c r="F6"/>
  <c r="F5"/>
  <c r="F15" i="10"/>
  <c r="F14"/>
  <c r="F13"/>
  <c r="F12"/>
  <c r="F11"/>
  <c r="F9"/>
  <c r="F8"/>
  <c r="F7"/>
  <c r="F16" s="1"/>
  <c r="F6"/>
  <c r="F5"/>
  <c r="H9" i="6"/>
  <c r="H8"/>
  <c r="H6"/>
  <c r="H5"/>
  <c r="H10" s="1"/>
  <c r="F19" i="13" l="1"/>
  <c r="F18"/>
  <c r="F17"/>
  <c r="F16"/>
  <c r="F15"/>
  <c r="F13"/>
  <c r="F12"/>
  <c r="F11"/>
  <c r="F10"/>
  <c r="F9"/>
  <c r="F8"/>
  <c r="F7"/>
  <c r="F20" s="1"/>
  <c r="F6"/>
  <c r="F5"/>
  <c r="F17" i="12"/>
  <c r="F16"/>
  <c r="F15"/>
  <c r="F14"/>
  <c r="F13"/>
  <c r="F11"/>
  <c r="F10"/>
  <c r="F9"/>
  <c r="F8"/>
  <c r="F7"/>
  <c r="F6"/>
  <c r="F5"/>
  <c r="F18" l="1"/>
  <c r="F16" i="7"/>
  <c r="F15"/>
  <c r="F14"/>
  <c r="F13"/>
  <c r="F12"/>
  <c r="F11"/>
  <c r="F9"/>
  <c r="F8"/>
  <c r="F7"/>
  <c r="F6"/>
  <c r="F5"/>
  <c r="H17" i="1" l="1"/>
  <c r="E17"/>
  <c r="E16"/>
  <c r="H16" s="1"/>
  <c r="H15"/>
  <c r="E15"/>
  <c r="E14"/>
  <c r="H14" s="1"/>
  <c r="H13"/>
  <c r="E13"/>
  <c r="E11"/>
  <c r="H11" s="1"/>
  <c r="H10"/>
  <c r="E10"/>
  <c r="E9"/>
  <c r="H9" s="1"/>
  <c r="H8"/>
  <c r="E8"/>
  <c r="E7"/>
  <c r="H7" s="1"/>
  <c r="H6"/>
  <c r="E6"/>
  <c r="H5"/>
  <c r="H18" l="1"/>
  <c r="F14" i="5"/>
  <c r="F13"/>
  <c r="F12"/>
  <c r="F11"/>
  <c r="F10"/>
  <c r="F8"/>
  <c r="F7"/>
  <c r="F6"/>
  <c r="F15" s="1"/>
  <c r="F5"/>
  <c r="F15" i="27" l="1"/>
  <c r="F14"/>
  <c r="F13"/>
  <c r="F12"/>
  <c r="F11"/>
  <c r="F9"/>
  <c r="F8"/>
  <c r="F7"/>
  <c r="F16" s="1"/>
  <c r="F6"/>
  <c r="F5"/>
</calcChain>
</file>

<file path=xl/sharedStrings.xml><?xml version="1.0" encoding="utf-8"?>
<sst xmlns="http://schemas.openxmlformats.org/spreadsheetml/2006/main" count="1200" uniqueCount="146">
  <si>
    <t>RANCHI MUNICIPAL CORPORATION, RANCHI</t>
  </si>
  <si>
    <t xml:space="preserve">BILL OF QUANTITY </t>
  </si>
  <si>
    <t>Name of Work :-Construction of PCC road from BD ram house Jageshwar yadav house at Krishnapuri
                           road no-10 Under ward no-24</t>
  </si>
  <si>
    <t>SL.NO.</t>
  </si>
  <si>
    <t>ITEMS OF WORK</t>
  </si>
  <si>
    <t>Qty</t>
  </si>
  <si>
    <t>Unit</t>
  </si>
  <si>
    <t>Rate</t>
  </si>
  <si>
    <t>Amount</t>
  </si>
  <si>
    <t>Providing man days for site clearence before and after the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</si>
  <si>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</si>
  <si>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</si>
  <si>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</si>
  <si>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</si>
  <si>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</si>
  <si>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</si>
  <si>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</si>
  <si>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</si>
  <si>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</si>
  <si>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</si>
  <si>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</si>
  <si>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</si>
  <si>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 xml:space="preserve"> Local Sand 18 KM </t>
  </si>
  <si>
    <t xml:space="preserve">Sand 42 KM </t>
  </si>
  <si>
    <t>Stone Boulder 29 KM</t>
  </si>
  <si>
    <t>Stone Chips  (lead 15 KM)</t>
  </si>
  <si>
    <t>Earth lead 1 KM</t>
  </si>
  <si>
    <t xml:space="preserve">                                                                                                        Assistant Engineer 
                                                                                                         Ranchi Municipal Corporation
                                                                                                         Ranchi</t>
  </si>
  <si>
    <t>Name of Work :-Construction of PCC road at Purani Ranchi in Karim lane from house of Reyaj to house
                            of Ejaz Under ward no-24</t>
  </si>
  <si>
    <t>1
5.1.1
+
5.1.2</t>
  </si>
  <si>
    <t>2
5.1.10</t>
  </si>
  <si>
    <t>3
8.6.8</t>
  </si>
  <si>
    <t>4
5.3.2.1</t>
  </si>
  <si>
    <t xml:space="preserve"> Local Sand 14 KM </t>
  </si>
  <si>
    <t xml:space="preserve">Sand 49 KM </t>
  </si>
  <si>
    <t>Stone Boulder 36 KM</t>
  </si>
  <si>
    <t>Stone Chips  (lead 22 KM)</t>
  </si>
  <si>
    <t>Name of Work :- Construction of Drain at Tiril basti mangulvihar from munda jee to ajay jee
                            Under ward no-08</t>
  </si>
  <si>
    <t>Labour for cleaning the work site before and after work etc.</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</si>
  <si>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</si>
  <si>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</si>
  <si>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</si>
  <si>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</si>
  <si>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</si>
  <si>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</si>
  <si>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</si>
  <si>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A</t>
  </si>
  <si>
    <t>A(i)</t>
  </si>
  <si>
    <t>B</t>
  </si>
  <si>
    <t>Stone Boulder 36km</t>
  </si>
  <si>
    <t>C</t>
  </si>
  <si>
    <t>D</t>
  </si>
  <si>
    <t>Earth ( Lead upto 1 K.M )</t>
  </si>
  <si>
    <t>Name of Work :- Construction of PCC road in Balram colony kadru from sushant singh house sanjay
                            singh house under ward no-28</t>
  </si>
  <si>
    <t xml:space="preserve">                                                                                                        Executive Engineer 
                                                                                                         Ranchi Municipal Corporation
                                                                                                         Ranchi</t>
  </si>
  <si>
    <t>Name of Work :- Construction of Drain at Bhawani nagar near Bagan chowk Under ward no-30</t>
  </si>
  <si>
    <t>Name of Work :-Improvement of PCC road at Kishoregunj road no-6/2 near Deepak rajak house 
                           Under ward no-30</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</si>
  <si>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</si>
  <si>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</si>
  <si>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</si>
  <si>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</si>
  <si>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</si>
  <si>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Name of Work :- Improvement of PCC road near Makkah masjid and near  goushulbara masjid
                            Under ward no-25</t>
  </si>
  <si>
    <t>2
5.3.2.1</t>
  </si>
  <si>
    <t xml:space="preserve">Sand 47 KM </t>
  </si>
  <si>
    <t>Stone Chips  (lead 20 KM)</t>
  </si>
  <si>
    <t>Name of Work :- Improvement of PCC road ashok kunj from Sai complex to suhasini sadan 
                            under ward no-28</t>
  </si>
  <si>
    <t>Name of Work :- Construction of PCC road in Sarna toli kadru from Jyoti Khalxo house to Manoj Aaind 
                             house under ward no-28</t>
  </si>
  <si>
    <t>Labour for cleaning the work site before and after work etc and for head load of Materials.</t>
  </si>
  <si>
    <t>Name of Work :- Improvement of PCC road ashok kunj from Sai Complex to new apartment 
                            under ward no-28</t>
  </si>
  <si>
    <t>Name of Work :Improvement of PCC road from S.K.Sarkar house to Kala Kunj at Krisnapuri Road            No.-13.</t>
  </si>
  <si>
    <t>2
5.3.2</t>
  </si>
  <si>
    <t>3
5.3.2.1</t>
  </si>
  <si>
    <t xml:space="preserve">                                                                                                       Assistant Engineer 
                                                                                                         Ranchi Municipal Corporation
                                                                                                         Ranchi</t>
  </si>
  <si>
    <t>Name of Work :- Construction of Drain from house of Arun Pandey to Bakhla house
                            Under ward no-53</t>
  </si>
  <si>
    <t>8
5.5.5
(b)</t>
  </si>
  <si>
    <t>9
5.3.2.1</t>
  </si>
  <si>
    <t>Providing RCC M 200  with nominal mix of (1:1.5:3) in …………….. Do ……… all complete as per building  specification and direction of E/I.</t>
  </si>
  <si>
    <t>Stone Boulder 29km</t>
  </si>
  <si>
    <t>Name of Work :- Construction of PCC road in Ilahi nagar Purana basti from house of Md Sayyad to 
                            Md Imtiyaz house Under ward no-37</t>
  </si>
  <si>
    <t xml:space="preserve"> Local Sand 16 KM </t>
  </si>
  <si>
    <t>Stone Boulder 34 km</t>
  </si>
  <si>
    <t>Name of Work :- Construction of culvert and construction drain at Near saher public school and in Ilahi
                            nagar harmu Under ward no-37</t>
  </si>
  <si>
    <t>1
5.10.1</t>
  </si>
  <si>
    <t>Dismantling of pucca brick or lime work ……… do…. All complete asper specification and direction of E/I`</t>
  </si>
  <si>
    <t>2
5.10.3</t>
  </si>
  <si>
    <t>Dismentling RCC work ……… do …………. All complete as per specification and direction of E/I</t>
  </si>
  <si>
    <t>3
5.1.1
+
5.1.2</t>
  </si>
  <si>
    <t>4
5.1.10</t>
  </si>
  <si>
    <t>5
8.6.8</t>
  </si>
  <si>
    <t>6
5.3.2</t>
  </si>
  <si>
    <t>7
5.2.34</t>
  </si>
  <si>
    <t>8
5.7.11
+
5.7.12</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</si>
  <si>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</si>
  <si>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10
5.3.30.1</t>
  </si>
  <si>
    <t>11
5.5.5
(b)</t>
  </si>
  <si>
    <t>Stone Boulder 36 km</t>
  </si>
  <si>
    <t>Name of Work :- Construction of PCC road in Ganga nagar from house of Vinod jee to MS general store 
                            Under ward no-37</t>
  </si>
  <si>
    <t>Name of Work :-Improvement of PCC road at Ashok kunj in front of rameshwaram apartment
                           Under ward no-29</t>
  </si>
  <si>
    <t>Labour for clearing the work site before and after work etc and for head load of materials</t>
  </si>
  <si>
    <t>Local sand 16 Km</t>
  </si>
  <si>
    <t>Name of Work :- Construction of PCC road in Krishna nagar from house of Guddu sharma to aditya 
                            sharma house Under ward no-37</t>
  </si>
  <si>
    <t>Name of Work :- Construction of Drain at Harmu housing colony from LIG 233 to LIG 240 
                            Under ward no-37</t>
  </si>
  <si>
    <t>Name of Work :- Construction of Drain at Pahan toli in front of Ajay house to Borewell 
                            Under ward no-38</t>
  </si>
  <si>
    <t>Name of Work :- Construction of culvert and improvement of Road at alkapuri near Amrit lok apartment 
                            Under ward no-38</t>
  </si>
  <si>
    <t>2
5.10.2</t>
  </si>
  <si>
    <t>Dismantling of plain cement or lime concrete work ……. Do ……. All complete as per specification and direction of E/I</t>
  </si>
  <si>
    <t>3
2.4 (ix)
JRCD</t>
  </si>
  <si>
    <t>Removing all type of Hume pipes and stacking within a lead of 1000 meters including earthwork and dismantling of masonry works</t>
  </si>
  <si>
    <t>M</t>
  </si>
  <si>
    <t>4
5.1.1
+
5.1.2</t>
  </si>
  <si>
    <t>5
5.1.10</t>
  </si>
  <si>
    <t>6
8.6.8</t>
  </si>
  <si>
    <t>7
5.3.2</t>
  </si>
  <si>
    <t>8
5.2.34</t>
  </si>
  <si>
    <t>9
5.7.11
+
5.7.12</t>
  </si>
  <si>
    <t>Providing Precast P.C.C.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</si>
  <si>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11
5.3.30.1</t>
  </si>
  <si>
    <t>12
5.5.5
(b)</t>
  </si>
  <si>
    <t>Stone Boulder 34 KM</t>
  </si>
  <si>
    <r>
      <t xml:space="preserve">Name of Work :- </t>
    </r>
    <r>
      <rPr>
        <b/>
        <sz val="11"/>
        <color theme="1"/>
        <rFont val="Kruti Dev 010"/>
      </rPr>
      <t>okMZ la0 46 ds vUrxZr cqydeku Vksyh fu;j Hkokuhiqj eSnku esa vkj0lh0lh0 iqfy;k fuekZ.k dk;ZA</t>
    </r>
  </si>
  <si>
    <t>Labour for cleaning the work site before and after work etc</t>
  </si>
  <si>
    <t>2
A</t>
  </si>
  <si>
    <t>Dismantling pcc road ……… do……. All complete as per specification and direction of E/i</t>
  </si>
  <si>
    <t>6
5.3.2.1</t>
  </si>
  <si>
    <t>7
5.3.30.1</t>
  </si>
  <si>
    <t xml:space="preserve"> Local Sand 13 KM </t>
  </si>
  <si>
    <r>
      <t xml:space="preserve">Name of Work :- </t>
    </r>
    <r>
      <rPr>
        <b/>
        <sz val="11"/>
        <color theme="1"/>
        <rFont val="Kruti Dev 010"/>
      </rPr>
      <t xml:space="preserve">okMZ la0 46 ds vUrxZr csynkj eksgYyk esa bLyke ds ?kj ls lkyw ds ?kj rd iDdha ukyh fuekZ.k dk;ZA
</t>
    </r>
    <r>
      <rPr>
        <b/>
        <sz val="11"/>
        <color theme="1"/>
        <rFont val="Cambria"/>
        <family val="1"/>
        <scheme val="major"/>
      </rPr>
      <t/>
    </r>
  </si>
  <si>
    <t>1
5.10.2</t>
  </si>
  <si>
    <t>Dismantling pcc road …………. Do …………. All complete asper specification and direction of E/I</t>
  </si>
  <si>
    <t>6
5.3.30.1</t>
  </si>
  <si>
    <t>7
5.5.5
(b)</t>
  </si>
  <si>
    <r>
      <t xml:space="preserve">Name of Work :-  </t>
    </r>
    <r>
      <rPr>
        <b/>
        <sz val="11"/>
        <color theme="1"/>
        <rFont val="Kruti Dev 010"/>
      </rPr>
      <t>okMZ la0 46 ds vUrxZr Mksj.Mk /kksch eksgYyk esa ijost bZVk ckyw ds cxy xyh ,oa lkeus xyh esa 
                    iqfy;k fuekZ.k dk;ZA</t>
    </r>
  </si>
  <si>
    <t>4
5.3.2</t>
  </si>
  <si>
    <t>5
5.2.34</t>
  </si>
  <si>
    <t>6
5.7.11
+
5.7.12</t>
  </si>
  <si>
    <t>7
5.3.2.1</t>
  </si>
  <si>
    <t>Stone Boulder 29 km</t>
  </si>
  <si>
    <t>QTY</t>
  </si>
  <si>
    <t>Stone Boulder36 km</t>
  </si>
  <si>
    <t>Name of Work :-Construction of road at Anand nagar at two different street (i) Mixture gali (ii) parshad
                          gali Under ward no-30</t>
  </si>
  <si>
    <t>Name of Work :-Widening and improvement of road at Irgu toli near Hanuman mandir 
                           Under ward no-30</t>
  </si>
  <si>
    <r>
      <t xml:space="preserve">Name of Work :- </t>
    </r>
    <r>
      <rPr>
        <b/>
        <sz val="11"/>
        <color theme="1"/>
        <rFont val="Kruti Dev 010"/>
      </rPr>
      <t>okMZ la0 11 ds vUrxZr ekSykuk vktkn dksykuh xyh ua0 10 esa vjgku luhVsjh ds ikl ØkWl Msªu dk
                   fuekZ.k ,oa  ekSykuk vktkn dksykuh teky ds ?kj ds lkeus ukyh fuekZ.k dk;ZA</t>
    </r>
  </si>
  <si>
    <t>Stone Boulder364 km</t>
  </si>
  <si>
    <t>Name of Work :- Construction of Drain near New famous medical hall at Maulana azad colony nali Road No-11
Name of Work :-  Construction of Drain near New famous medical hall at Maulana azad colony nali Road No-11
Name of work :-  Construction of Drain near New famous medical hall at Maulana azad colony nali Road No-11</t>
  </si>
  <si>
    <r>
      <t xml:space="preserve">Name of Work :- </t>
    </r>
    <r>
      <rPr>
        <b/>
        <sz val="11"/>
        <color theme="1"/>
        <rFont val="Kruti Dev 010"/>
      </rPr>
      <t>okMZ la0 46 ds vUrxZr Hkokuhiqj eafnj ds lkeus fu;j Hkokuhiqj eSnku ds ikl vkj0lh0lh0 iqfy;k 
                   fuekZ.k ,oa MkseVksyh csynkj eksgYyk es iqfy;k fuekZ.k dk;ZA</t>
    </r>
  </si>
</sst>
</file>

<file path=xl/styles.xml><?xml version="1.0" encoding="utf-8"?>
<styleSheet xmlns="http://schemas.openxmlformats.org/spreadsheetml/2006/main">
  <numFmts count="2">
    <numFmt numFmtId="164" formatCode="0.0"/>
    <numFmt numFmtId="165" formatCode="0.000"/>
  </numFmts>
  <fonts count="15">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9"/>
      <name val="Times New Roman"/>
      <family val="1"/>
    </font>
    <font>
      <b/>
      <sz val="14"/>
      <name val="Times New Roman"/>
      <family val="1"/>
    </font>
    <font>
      <b/>
      <sz val="11"/>
      <name val="Calibri"/>
      <family val="2"/>
      <scheme val="minor"/>
    </font>
    <font>
      <b/>
      <sz val="8.5"/>
      <color theme="1"/>
      <name val="Times New Roman"/>
      <family val="1"/>
    </font>
    <font>
      <b/>
      <sz val="11"/>
      <color theme="1"/>
      <name val="Kruti Dev 010"/>
    </font>
    <font>
      <b/>
      <sz val="11"/>
      <color theme="1"/>
      <name val="Cambria"/>
      <family val="1"/>
      <scheme val="maj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0">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164" fontId="7" fillId="3" borderId="4" xfId="0" applyNumberFormat="1" applyFont="1" applyFill="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0" fontId="1" fillId="0" borderId="4" xfId="0" applyFont="1"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6" fillId="0" borderId="4" xfId="0" applyFont="1" applyBorder="1" applyAlignment="1">
      <alignment horizontal="left" vertical="top" wrapText="1"/>
    </xf>
    <xf numFmtId="0" fontId="12" fillId="0" borderId="4" xfId="0" applyFont="1" applyBorder="1" applyAlignment="1">
      <alignment horizontal="center" vertical="center" wrapText="1"/>
    </xf>
    <xf numFmtId="165" fontId="6" fillId="0" borderId="4" xfId="0" applyNumberFormat="1" applyFont="1" applyBorder="1" applyAlignment="1">
      <alignment horizontal="center" vertical="center" wrapText="1"/>
    </xf>
    <xf numFmtId="0" fontId="0" fillId="0" borderId="4" xfId="0" applyBorder="1"/>
    <xf numFmtId="0" fontId="6" fillId="0" borderId="4" xfId="0" applyFont="1" applyBorder="1" applyAlignment="1">
      <alignment horizontal="left" vertical="center" wrapText="1"/>
    </xf>
    <xf numFmtId="2" fontId="6" fillId="0" borderId="4" xfId="0" applyNumberFormat="1" applyFont="1" applyBorder="1" applyAlignment="1">
      <alignment horizontal="center" vertical="center" wrapText="1"/>
    </xf>
    <xf numFmtId="2" fontId="7" fillId="3" borderId="8" xfId="0" applyNumberFormat="1" applyFont="1" applyFill="1" applyBorder="1" applyAlignment="1">
      <alignment horizontal="center" vertical="center" wrapText="1"/>
    </xf>
    <xf numFmtId="0" fontId="0" fillId="0" borderId="0" xfId="0" applyFont="1"/>
    <xf numFmtId="0" fontId="0" fillId="0" borderId="4" xfId="0" applyFont="1" applyBorder="1" applyAlignment="1">
      <alignment horizontal="center" vertical="center"/>
    </xf>
    <xf numFmtId="0" fontId="0" fillId="0" borderId="0" xfId="0" applyFont="1" applyBorder="1"/>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4" xfId="0" applyFont="1" applyBorder="1" applyAlignment="1">
      <alignment horizontal="center" vertical="center"/>
    </xf>
    <xf numFmtId="0" fontId="11" fillId="0" borderId="0" xfId="0" applyFont="1" applyBorder="1" applyAlignment="1">
      <alignment horizontal="center" vertical="center" wrapText="1"/>
    </xf>
    <xf numFmtId="0" fontId="7"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9"/>
  <sheetViews>
    <sheetView tabSelected="1" topLeftCell="A16"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0.75" customHeight="1">
      <c r="A3" s="33" t="s">
        <v>37</v>
      </c>
      <c r="B3" s="33"/>
      <c r="C3" s="33"/>
      <c r="D3" s="33"/>
      <c r="E3" s="33"/>
      <c r="F3" s="33"/>
      <c r="G3" s="33"/>
      <c r="H3" s="33"/>
      <c r="I3" s="2"/>
    </row>
    <row r="4" spans="1:9">
      <c r="A4" s="3" t="s">
        <v>3</v>
      </c>
      <c r="B4" s="3" t="s">
        <v>4</v>
      </c>
      <c r="C4" s="3">
        <v>1</v>
      </c>
      <c r="D4" s="3">
        <v>2</v>
      </c>
      <c r="E4" s="3" t="s">
        <v>5</v>
      </c>
      <c r="F4" s="3" t="s">
        <v>6</v>
      </c>
      <c r="G4" s="3" t="s">
        <v>7</v>
      </c>
      <c r="H4" s="3" t="s">
        <v>8</v>
      </c>
    </row>
    <row r="5" spans="1:9" ht="25.5">
      <c r="A5" s="11">
        <v>1</v>
      </c>
      <c r="B5" s="19" t="s">
        <v>38</v>
      </c>
      <c r="C5" s="7">
        <v>2</v>
      </c>
      <c r="D5" s="8">
        <v>1.9</v>
      </c>
      <c r="E5" s="7">
        <v>4</v>
      </c>
      <c r="F5" s="8" t="s">
        <v>10</v>
      </c>
      <c r="G5" s="8">
        <v>243.77</v>
      </c>
      <c r="H5" s="7">
        <f>G5*E5</f>
        <v>975.08</v>
      </c>
    </row>
    <row r="6" spans="1:9" ht="114.75">
      <c r="A6" s="4" t="s">
        <v>11</v>
      </c>
      <c r="B6" s="6" t="s">
        <v>12</v>
      </c>
      <c r="C6" s="7">
        <v>21.24</v>
      </c>
      <c r="D6" s="8">
        <v>1.9</v>
      </c>
      <c r="E6" s="7">
        <f>C6*D6</f>
        <v>40.355999999999995</v>
      </c>
      <c r="F6" s="8" t="s">
        <v>13</v>
      </c>
      <c r="G6" s="8">
        <v>112.53</v>
      </c>
      <c r="H6" s="7">
        <f t="shared" ref="H6:H17" si="0">G6*E6</f>
        <v>4541.2606799999994</v>
      </c>
    </row>
    <row r="7" spans="1:9" ht="89.25">
      <c r="A7" s="4" t="s">
        <v>14</v>
      </c>
      <c r="B7" s="9" t="s">
        <v>15</v>
      </c>
      <c r="C7" s="7">
        <v>2.12</v>
      </c>
      <c r="D7" s="8">
        <v>1.9</v>
      </c>
      <c r="E7" s="7">
        <f t="shared" ref="E7:E17" si="1">C7*D7</f>
        <v>4.0279999999999996</v>
      </c>
      <c r="F7" s="8" t="s">
        <v>16</v>
      </c>
      <c r="G7" s="8">
        <v>228.47</v>
      </c>
      <c r="H7" s="7">
        <f t="shared" si="0"/>
        <v>920.27715999999987</v>
      </c>
    </row>
    <row r="8" spans="1:9" ht="63.75">
      <c r="A8" s="4" t="s">
        <v>17</v>
      </c>
      <c r="B8" s="6" t="s">
        <v>18</v>
      </c>
      <c r="C8" s="7">
        <v>3.54</v>
      </c>
      <c r="D8" s="8">
        <v>1.9</v>
      </c>
      <c r="E8" s="7">
        <f t="shared" si="1"/>
        <v>6.726</v>
      </c>
      <c r="F8" s="8" t="s">
        <v>16</v>
      </c>
      <c r="G8" s="8">
        <v>1191.77</v>
      </c>
      <c r="H8" s="7">
        <f t="shared" si="0"/>
        <v>8015.8450199999997</v>
      </c>
    </row>
    <row r="9" spans="1:9" ht="102">
      <c r="A9" s="4" t="s">
        <v>39</v>
      </c>
      <c r="B9" s="6" t="s">
        <v>40</v>
      </c>
      <c r="C9" s="7">
        <v>2.91</v>
      </c>
      <c r="D9" s="8">
        <v>1.9</v>
      </c>
      <c r="E9" s="7">
        <f t="shared" si="1"/>
        <v>5.5289999999999999</v>
      </c>
      <c r="F9" s="8" t="s">
        <v>16</v>
      </c>
      <c r="G9" s="8">
        <v>5913.66</v>
      </c>
      <c r="H9" s="7">
        <f t="shared" si="0"/>
        <v>32696.62614</v>
      </c>
    </row>
    <row r="10" spans="1:9" ht="89.25">
      <c r="A10" s="4" t="s">
        <v>41</v>
      </c>
      <c r="B10" s="6" t="s">
        <v>42</v>
      </c>
      <c r="C10" s="7">
        <v>6.29</v>
      </c>
      <c r="D10" s="8">
        <v>1.9</v>
      </c>
      <c r="E10" s="7">
        <f t="shared" si="1"/>
        <v>11.950999999999999</v>
      </c>
      <c r="F10" s="8" t="s">
        <v>16</v>
      </c>
      <c r="G10" s="8">
        <v>2788.17</v>
      </c>
      <c r="H10" s="7">
        <f t="shared" si="0"/>
        <v>33321.419669999996</v>
      </c>
    </row>
    <row r="11" spans="1:9" ht="63.75">
      <c r="A11" s="20" t="s">
        <v>43</v>
      </c>
      <c r="B11" s="6" t="s">
        <v>44</v>
      </c>
      <c r="C11" s="7">
        <v>51.12</v>
      </c>
      <c r="D11" s="8">
        <v>1.9</v>
      </c>
      <c r="E11" s="7">
        <f t="shared" si="1"/>
        <v>97.127999999999986</v>
      </c>
      <c r="F11" s="8" t="s">
        <v>45</v>
      </c>
      <c r="G11" s="8">
        <v>259.29000000000002</v>
      </c>
      <c r="H11" s="7">
        <f t="shared" si="0"/>
        <v>25184.31912</v>
      </c>
    </row>
    <row r="12" spans="1:9" ht="18.75">
      <c r="A12" s="4">
        <v>8</v>
      </c>
      <c r="B12" s="12" t="s">
        <v>21</v>
      </c>
      <c r="C12" s="7"/>
      <c r="D12" s="8"/>
      <c r="E12" s="7"/>
      <c r="F12" s="8"/>
      <c r="G12" s="8"/>
      <c r="H12" s="7"/>
    </row>
    <row r="13" spans="1:9" ht="15.75">
      <c r="A13" s="4" t="s">
        <v>46</v>
      </c>
      <c r="B13" s="6" t="s">
        <v>33</v>
      </c>
      <c r="C13" s="7">
        <v>2.12</v>
      </c>
      <c r="D13" s="8">
        <v>1.9</v>
      </c>
      <c r="E13" s="7">
        <f t="shared" si="1"/>
        <v>4.0279999999999996</v>
      </c>
      <c r="F13" s="8" t="s">
        <v>16</v>
      </c>
      <c r="G13" s="8">
        <v>364.32</v>
      </c>
      <c r="H13" s="7">
        <f t="shared" si="0"/>
        <v>1467.4809599999999</v>
      </c>
    </row>
    <row r="14" spans="1:9" ht="15.75">
      <c r="A14" s="4" t="s">
        <v>47</v>
      </c>
      <c r="B14" s="6" t="s">
        <v>34</v>
      </c>
      <c r="C14" s="7">
        <v>5.33</v>
      </c>
      <c r="D14" s="8">
        <v>1.9</v>
      </c>
      <c r="E14" s="7">
        <f t="shared" si="1"/>
        <v>10.126999999999999</v>
      </c>
      <c r="F14" s="8" t="s">
        <v>16</v>
      </c>
      <c r="G14" s="8">
        <v>788.13</v>
      </c>
      <c r="H14" s="7">
        <f t="shared" si="0"/>
        <v>7981.3925099999988</v>
      </c>
    </row>
    <row r="15" spans="1:9" ht="15.75">
      <c r="A15" s="4" t="s">
        <v>48</v>
      </c>
      <c r="B15" s="6" t="s">
        <v>49</v>
      </c>
      <c r="C15" s="7">
        <v>9.83</v>
      </c>
      <c r="D15" s="8">
        <v>1.9</v>
      </c>
      <c r="E15" s="7">
        <f t="shared" si="1"/>
        <v>18.677</v>
      </c>
      <c r="F15" s="8" t="s">
        <v>16</v>
      </c>
      <c r="G15" s="8">
        <v>756.83</v>
      </c>
      <c r="H15" s="7">
        <f t="shared" si="0"/>
        <v>14135.313910000001</v>
      </c>
    </row>
    <row r="16" spans="1:9" ht="15.75">
      <c r="A16" s="4" t="s">
        <v>50</v>
      </c>
      <c r="B16" s="6" t="s">
        <v>36</v>
      </c>
      <c r="C16" s="7">
        <v>2.62</v>
      </c>
      <c r="D16" s="8">
        <v>1.9</v>
      </c>
      <c r="E16" s="7">
        <f t="shared" si="1"/>
        <v>4.9779999999999998</v>
      </c>
      <c r="F16" s="8" t="s">
        <v>16</v>
      </c>
      <c r="G16" s="8">
        <v>482.26</v>
      </c>
      <c r="H16" s="7">
        <f t="shared" si="0"/>
        <v>2400.6902799999998</v>
      </c>
    </row>
    <row r="17" spans="1:8" ht="15.75">
      <c r="A17" s="4" t="s">
        <v>51</v>
      </c>
      <c r="B17" s="6" t="s">
        <v>52</v>
      </c>
      <c r="C17" s="7">
        <v>21.24</v>
      </c>
      <c r="D17" s="8">
        <v>1.9</v>
      </c>
      <c r="E17" s="7">
        <f t="shared" si="1"/>
        <v>40.355999999999995</v>
      </c>
      <c r="F17" s="8" t="s">
        <v>16</v>
      </c>
      <c r="G17" s="8">
        <v>167.71</v>
      </c>
      <c r="H17" s="7">
        <f t="shared" si="0"/>
        <v>6768.1047599999993</v>
      </c>
    </row>
    <row r="18" spans="1:8">
      <c r="A18" s="13"/>
      <c r="B18" s="34"/>
      <c r="C18" s="34"/>
      <c r="D18" s="34"/>
      <c r="E18" s="34"/>
      <c r="F18" s="34"/>
      <c r="G18" s="34"/>
      <c r="H18" s="15">
        <f>SUM(H5:H17)</f>
        <v>138407.81021</v>
      </c>
    </row>
    <row r="19" spans="1:8" ht="50.25" customHeight="1">
      <c r="B19" s="35" t="s">
        <v>27</v>
      </c>
      <c r="C19" s="35"/>
      <c r="D19" s="35"/>
      <c r="E19" s="35"/>
      <c r="F19" s="35"/>
      <c r="G19" s="35"/>
      <c r="H19" s="35"/>
    </row>
  </sheetData>
  <mergeCells count="5">
    <mergeCell ref="A1:H1"/>
    <mergeCell ref="A2:H2"/>
    <mergeCell ref="A3:H3"/>
    <mergeCell ref="B18:G18"/>
    <mergeCell ref="B19:H19"/>
  </mergeCells>
  <pageMargins left="0.28000000000000003" right="0.22" top="0.47" bottom="0.22" header="0.3" footer="0.18"/>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7" t="s">
        <v>66</v>
      </c>
      <c r="B3" s="38"/>
      <c r="C3" s="38"/>
      <c r="D3" s="38"/>
      <c r="E3" s="38"/>
      <c r="F3" s="39"/>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114.75">
      <c r="A6" s="4" t="s">
        <v>11</v>
      </c>
      <c r="B6" s="6" t="s">
        <v>12</v>
      </c>
      <c r="C6" s="7">
        <v>22.77</v>
      </c>
      <c r="D6" s="8" t="s">
        <v>13</v>
      </c>
      <c r="E6" s="8">
        <v>112.53</v>
      </c>
      <c r="F6" s="7">
        <f t="shared" ref="F6:F15" si="0">E6*C6</f>
        <v>2562.3081000000002</v>
      </c>
    </row>
    <row r="7" spans="1:7" ht="89.25">
      <c r="A7" s="4" t="s">
        <v>14</v>
      </c>
      <c r="B7" s="9" t="s">
        <v>15</v>
      </c>
      <c r="C7" s="7">
        <v>7.65</v>
      </c>
      <c r="D7" s="8" t="s">
        <v>16</v>
      </c>
      <c r="E7" s="8">
        <v>228.47</v>
      </c>
      <c r="F7" s="7">
        <f t="shared" si="0"/>
        <v>1747.7955000000002</v>
      </c>
    </row>
    <row r="8" spans="1:7" ht="63.75">
      <c r="A8" s="4" t="s">
        <v>17</v>
      </c>
      <c r="B8" s="6" t="s">
        <v>18</v>
      </c>
      <c r="C8" s="7">
        <v>12.75</v>
      </c>
      <c r="D8" s="8" t="s">
        <v>16</v>
      </c>
      <c r="E8" s="8">
        <v>1191.77</v>
      </c>
      <c r="F8" s="7">
        <f t="shared" si="0"/>
        <v>15195.067499999999</v>
      </c>
    </row>
    <row r="9" spans="1:7" ht="102">
      <c r="A9" s="4" t="s">
        <v>19</v>
      </c>
      <c r="B9" s="6" t="s">
        <v>20</v>
      </c>
      <c r="C9" s="7">
        <v>13.6</v>
      </c>
      <c r="D9" s="8" t="s">
        <v>16</v>
      </c>
      <c r="E9" s="8">
        <v>6543.32</v>
      </c>
      <c r="F9" s="7">
        <f t="shared" si="0"/>
        <v>88989.151999999987</v>
      </c>
    </row>
    <row r="10" spans="1:7" ht="18.75">
      <c r="A10" s="11">
        <v>6</v>
      </c>
      <c r="B10" s="12" t="s">
        <v>21</v>
      </c>
      <c r="C10" s="7"/>
      <c r="D10" s="8"/>
      <c r="E10" s="8"/>
      <c r="F10" s="7"/>
    </row>
    <row r="11" spans="1:7">
      <c r="A11" s="11">
        <v>11</v>
      </c>
      <c r="B11" s="6" t="s">
        <v>33</v>
      </c>
      <c r="C11" s="7">
        <v>7.65</v>
      </c>
      <c r="D11" s="8" t="s">
        <v>13</v>
      </c>
      <c r="E11" s="8">
        <v>404.77</v>
      </c>
      <c r="F11" s="7">
        <f t="shared" si="0"/>
        <v>3096.4904999999999</v>
      </c>
    </row>
    <row r="12" spans="1:7">
      <c r="A12" s="11">
        <v>12</v>
      </c>
      <c r="B12" s="6" t="s">
        <v>34</v>
      </c>
      <c r="C12" s="7">
        <v>5.84</v>
      </c>
      <c r="D12" s="8" t="s">
        <v>13</v>
      </c>
      <c r="E12" s="8">
        <v>765.85</v>
      </c>
      <c r="F12" s="7">
        <f t="shared" si="0"/>
        <v>4472.5640000000003</v>
      </c>
    </row>
    <row r="13" spans="1:7">
      <c r="A13" s="11">
        <v>13</v>
      </c>
      <c r="B13" s="6" t="s">
        <v>35</v>
      </c>
      <c r="C13" s="7">
        <v>12.75</v>
      </c>
      <c r="D13" s="8" t="s">
        <v>13</v>
      </c>
      <c r="E13" s="8">
        <v>730.6</v>
      </c>
      <c r="F13" s="7">
        <f t="shared" si="0"/>
        <v>9315.15</v>
      </c>
    </row>
    <row r="14" spans="1:7">
      <c r="A14" s="11">
        <v>14</v>
      </c>
      <c r="B14" s="6" t="s">
        <v>36</v>
      </c>
      <c r="C14" s="7">
        <v>11.68</v>
      </c>
      <c r="D14" s="8" t="s">
        <v>13</v>
      </c>
      <c r="E14" s="8">
        <v>458.72</v>
      </c>
      <c r="F14" s="7">
        <f t="shared" si="0"/>
        <v>5357.8496000000005</v>
      </c>
    </row>
    <row r="15" spans="1:7">
      <c r="A15" s="11">
        <v>15</v>
      </c>
      <c r="B15" s="6" t="s">
        <v>26</v>
      </c>
      <c r="C15" s="7">
        <v>22.77</v>
      </c>
      <c r="D15" s="8" t="s">
        <v>13</v>
      </c>
      <c r="E15" s="8">
        <v>167.7</v>
      </c>
      <c r="F15" s="7">
        <f t="shared" si="0"/>
        <v>3818.5289999999995</v>
      </c>
    </row>
    <row r="16" spans="1:7">
      <c r="A16" s="13"/>
      <c r="B16" s="34"/>
      <c r="C16" s="34"/>
      <c r="D16" s="34"/>
      <c r="E16" s="34"/>
      <c r="F16" s="15">
        <f>SUM(F5:F15)</f>
        <v>135042.44619999998</v>
      </c>
    </row>
    <row r="17" spans="1:6">
      <c r="A17" s="16"/>
      <c r="B17" s="17"/>
      <c r="C17" s="17"/>
      <c r="D17" s="17"/>
      <c r="E17" s="17"/>
      <c r="F17" s="18"/>
    </row>
    <row r="18" spans="1:6">
      <c r="A18" s="16"/>
      <c r="B18" s="17"/>
      <c r="C18" s="17"/>
      <c r="D18" s="17"/>
      <c r="E18" s="17"/>
      <c r="F18" s="18"/>
    </row>
    <row r="19" spans="1:6" ht="41.25" customHeight="1">
      <c r="B19" s="35" t="s">
        <v>54</v>
      </c>
      <c r="C19" s="35"/>
      <c r="D19" s="35"/>
      <c r="E19" s="35"/>
      <c r="F19" s="35"/>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G15"/>
  <sheetViews>
    <sheetView workbookViewId="0">
      <selection activeCell="A3" sqref="A3:F3"/>
    </sheetView>
  </sheetViews>
  <sheetFormatPr defaultRowHeight="15"/>
  <cols>
    <col min="1" max="1" width="8.7109375" style="26" customWidth="1"/>
    <col min="2" max="2" width="44.140625" style="26" customWidth="1"/>
    <col min="3" max="3" width="10.28515625" style="26" customWidth="1"/>
    <col min="4" max="5" width="11.5703125" style="26" customWidth="1"/>
    <col min="6" max="6" width="12.140625" style="26" customWidth="1"/>
    <col min="7" max="16384" width="9.140625" style="26"/>
  </cols>
  <sheetData>
    <row r="1" spans="1:7" ht="18.75">
      <c r="A1" s="29" t="s">
        <v>0</v>
      </c>
      <c r="B1" s="30"/>
      <c r="C1" s="30"/>
      <c r="D1" s="30"/>
      <c r="E1" s="30"/>
      <c r="F1" s="30"/>
      <c r="G1" s="1"/>
    </row>
    <row r="2" spans="1:7" ht="18.75">
      <c r="A2" s="31" t="s">
        <v>1</v>
      </c>
      <c r="B2" s="32"/>
      <c r="C2" s="32"/>
      <c r="D2" s="32"/>
      <c r="E2" s="32"/>
      <c r="F2" s="32"/>
      <c r="G2" s="1"/>
    </row>
    <row r="3" spans="1:7" ht="30" customHeight="1">
      <c r="A3" s="33" t="s">
        <v>98</v>
      </c>
      <c r="B3" s="33"/>
      <c r="C3" s="33"/>
      <c r="D3" s="33"/>
      <c r="E3" s="33"/>
      <c r="F3" s="33"/>
      <c r="G3" s="2"/>
    </row>
    <row r="4" spans="1:7">
      <c r="A4" s="3" t="s">
        <v>3</v>
      </c>
      <c r="B4" s="3" t="s">
        <v>4</v>
      </c>
      <c r="C4" s="3" t="s">
        <v>5</v>
      </c>
      <c r="D4" s="3" t="s">
        <v>6</v>
      </c>
      <c r="E4" s="3" t="s">
        <v>7</v>
      </c>
      <c r="F4" s="3" t="s">
        <v>8</v>
      </c>
    </row>
    <row r="5" spans="1:7" ht="25.5">
      <c r="A5" s="8">
        <v>1</v>
      </c>
      <c r="B5" s="6" t="s">
        <v>99</v>
      </c>
      <c r="C5" s="8">
        <v>2</v>
      </c>
      <c r="D5" s="8" t="s">
        <v>10</v>
      </c>
      <c r="E5" s="8">
        <v>243.53</v>
      </c>
      <c r="F5" s="8">
        <f>E5*C5</f>
        <v>487.06</v>
      </c>
    </row>
    <row r="6" spans="1:7" ht="102">
      <c r="A6" s="4" t="s">
        <v>63</v>
      </c>
      <c r="B6" s="6" t="s">
        <v>20</v>
      </c>
      <c r="C6" s="10">
        <v>17</v>
      </c>
      <c r="D6" s="8" t="s">
        <v>16</v>
      </c>
      <c r="E6" s="8">
        <v>6543.32</v>
      </c>
      <c r="F6" s="8">
        <f t="shared" ref="F6:F10" si="0">E6*C6</f>
        <v>111236.44</v>
      </c>
    </row>
    <row r="7" spans="1:7" ht="18.75">
      <c r="A7" s="11">
        <v>3</v>
      </c>
      <c r="B7" s="12" t="s">
        <v>21</v>
      </c>
      <c r="C7" s="7"/>
      <c r="D7" s="8"/>
      <c r="E7" s="8"/>
      <c r="F7" s="8"/>
    </row>
    <row r="8" spans="1:7">
      <c r="A8" s="11">
        <v>4</v>
      </c>
      <c r="B8" s="6" t="s">
        <v>64</v>
      </c>
      <c r="C8" s="7">
        <v>7.31</v>
      </c>
      <c r="D8" s="8" t="s">
        <v>13</v>
      </c>
      <c r="E8" s="8">
        <v>765.85</v>
      </c>
      <c r="F8" s="8">
        <f t="shared" si="0"/>
        <v>5598.3634999999995</v>
      </c>
    </row>
    <row r="9" spans="1:7">
      <c r="A9" s="11">
        <v>5</v>
      </c>
      <c r="B9" s="6" t="s">
        <v>100</v>
      </c>
      <c r="C9" s="7">
        <v>17.420000000000002</v>
      </c>
      <c r="D9" s="8" t="s">
        <v>13</v>
      </c>
      <c r="E9" s="8">
        <v>404.77</v>
      </c>
      <c r="F9" s="8">
        <f t="shared" si="0"/>
        <v>7051.0934000000007</v>
      </c>
    </row>
    <row r="10" spans="1:7">
      <c r="A10" s="11">
        <v>6</v>
      </c>
      <c r="B10" s="6" t="s">
        <v>65</v>
      </c>
      <c r="C10" s="7">
        <v>14.62</v>
      </c>
      <c r="D10" s="8" t="s">
        <v>13</v>
      </c>
      <c r="E10" s="8">
        <v>458.72</v>
      </c>
      <c r="F10" s="8">
        <f t="shared" si="0"/>
        <v>6706.4863999999998</v>
      </c>
    </row>
    <row r="11" spans="1:7">
      <c r="A11" s="27"/>
      <c r="B11" s="34"/>
      <c r="C11" s="34"/>
      <c r="D11" s="34"/>
      <c r="E11" s="34"/>
      <c r="F11" s="15">
        <f>SUM(F5:F10)</f>
        <v>131079.44330000001</v>
      </c>
    </row>
    <row r="12" spans="1:7">
      <c r="A12" s="28"/>
      <c r="B12" s="17"/>
      <c r="C12" s="17"/>
      <c r="D12" s="17"/>
      <c r="E12" s="17"/>
      <c r="F12" s="18"/>
    </row>
    <row r="13" spans="1:7">
      <c r="A13" s="28"/>
      <c r="B13" s="17"/>
      <c r="C13" s="17"/>
      <c r="D13" s="17"/>
      <c r="E13" s="17"/>
      <c r="F13" s="18"/>
    </row>
    <row r="14" spans="1:7" ht="63.75" customHeight="1">
      <c r="B14" s="35" t="s">
        <v>27</v>
      </c>
      <c r="C14" s="35"/>
      <c r="D14" s="35"/>
      <c r="E14" s="35"/>
      <c r="F14" s="35"/>
    </row>
    <row r="15" spans="1:7" ht="41.25" customHeight="1"/>
  </sheetData>
  <mergeCells count="5">
    <mergeCell ref="A1:F1"/>
    <mergeCell ref="A2:F2"/>
    <mergeCell ref="A3:F3"/>
    <mergeCell ref="B11:E11"/>
    <mergeCell ref="B14:F14"/>
  </mergeCells>
  <pageMargins left="0.16" right="0.22"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24.75" customHeight="1">
      <c r="A3" s="33" t="s">
        <v>55</v>
      </c>
      <c r="B3" s="33"/>
      <c r="C3" s="33"/>
      <c r="D3" s="33"/>
      <c r="E3" s="33"/>
      <c r="F3" s="33"/>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114.75">
      <c r="A6" s="4" t="s">
        <v>11</v>
      </c>
      <c r="B6" s="6" t="s">
        <v>12</v>
      </c>
      <c r="C6" s="7">
        <v>41.59</v>
      </c>
      <c r="D6" s="8" t="s">
        <v>13</v>
      </c>
      <c r="E6" s="8">
        <v>112.53</v>
      </c>
      <c r="F6" s="7">
        <f t="shared" ref="F6:F8" si="0">E6*C6</f>
        <v>4680.1227000000008</v>
      </c>
    </row>
    <row r="7" spans="1:7" ht="89.25">
      <c r="A7" s="4" t="s">
        <v>14</v>
      </c>
      <c r="B7" s="9" t="s">
        <v>15</v>
      </c>
      <c r="C7" s="7">
        <v>3.9</v>
      </c>
      <c r="D7" s="8" t="s">
        <v>16</v>
      </c>
      <c r="E7" s="8">
        <v>228.47</v>
      </c>
      <c r="F7" s="7">
        <f t="shared" si="0"/>
        <v>891.03300000000002</v>
      </c>
    </row>
    <row r="8" spans="1:7" ht="63.75">
      <c r="A8" s="4" t="s">
        <v>17</v>
      </c>
      <c r="B8" s="6" t="s">
        <v>18</v>
      </c>
      <c r="C8" s="7">
        <v>6.55</v>
      </c>
      <c r="D8" s="8" t="s">
        <v>16</v>
      </c>
      <c r="E8" s="8">
        <v>1191.77</v>
      </c>
      <c r="F8" s="7">
        <f t="shared" si="0"/>
        <v>7806.0934999999999</v>
      </c>
    </row>
    <row r="9" spans="1:7" ht="102">
      <c r="A9" s="4" t="s">
        <v>39</v>
      </c>
      <c r="B9" s="6" t="s">
        <v>40</v>
      </c>
      <c r="C9" s="7">
        <v>5.49</v>
      </c>
      <c r="D9" s="8" t="s">
        <v>16</v>
      </c>
      <c r="E9" s="8">
        <v>5913.66</v>
      </c>
      <c r="F9" s="7">
        <f>E9*C9</f>
        <v>32465.993399999999</v>
      </c>
    </row>
    <row r="10" spans="1:7" ht="89.25">
      <c r="A10" s="4" t="s">
        <v>41</v>
      </c>
      <c r="B10" s="6" t="s">
        <v>42</v>
      </c>
      <c r="C10" s="7">
        <v>14.02</v>
      </c>
      <c r="D10" s="8" t="s">
        <v>16</v>
      </c>
      <c r="E10" s="8">
        <v>2788.17</v>
      </c>
      <c r="F10" s="7">
        <f t="shared" ref="F10:F17" si="1">E10*C10</f>
        <v>39090.143400000001</v>
      </c>
    </row>
    <row r="11" spans="1:7" ht="63.75">
      <c r="A11" s="20" t="s">
        <v>43</v>
      </c>
      <c r="B11" s="6" t="s">
        <v>44</v>
      </c>
      <c r="C11" s="7">
        <v>98.82</v>
      </c>
      <c r="D11" s="8" t="s">
        <v>45</v>
      </c>
      <c r="E11" s="8">
        <v>259.29000000000002</v>
      </c>
      <c r="F11" s="7">
        <f t="shared" si="1"/>
        <v>25623.037800000002</v>
      </c>
    </row>
    <row r="12" spans="1:7" ht="18.75">
      <c r="A12" s="4">
        <v>8</v>
      </c>
      <c r="B12" s="12" t="s">
        <v>21</v>
      </c>
      <c r="C12" s="7"/>
      <c r="D12" s="8"/>
      <c r="E12" s="8"/>
      <c r="F12" s="7"/>
    </row>
    <row r="13" spans="1:7" ht="15.75">
      <c r="A13" s="4" t="s">
        <v>46</v>
      </c>
      <c r="B13" s="6" t="s">
        <v>33</v>
      </c>
      <c r="C13" s="7">
        <v>3.9</v>
      </c>
      <c r="D13" s="8" t="s">
        <v>16</v>
      </c>
      <c r="E13" s="8">
        <v>377.8</v>
      </c>
      <c r="F13" s="7">
        <f t="shared" si="1"/>
        <v>1473.42</v>
      </c>
    </row>
    <row r="14" spans="1:7" ht="15.75">
      <c r="A14" s="4" t="s">
        <v>47</v>
      </c>
      <c r="B14" s="6" t="s">
        <v>34</v>
      </c>
      <c r="C14" s="7">
        <v>9.6</v>
      </c>
      <c r="D14" s="8" t="s">
        <v>16</v>
      </c>
      <c r="E14" s="8">
        <v>788.13</v>
      </c>
      <c r="F14" s="7">
        <f t="shared" si="1"/>
        <v>7566.0479999999998</v>
      </c>
    </row>
    <row r="15" spans="1:7" ht="15.75">
      <c r="A15" s="4" t="s">
        <v>48</v>
      </c>
      <c r="B15" s="6" t="s">
        <v>49</v>
      </c>
      <c r="C15" s="7">
        <v>20.57</v>
      </c>
      <c r="D15" s="8" t="s">
        <v>16</v>
      </c>
      <c r="E15" s="8">
        <v>756.83</v>
      </c>
      <c r="F15" s="7">
        <f t="shared" si="1"/>
        <v>15567.993100000002</v>
      </c>
    </row>
    <row r="16" spans="1:7" ht="15.75">
      <c r="A16" s="4" t="s">
        <v>50</v>
      </c>
      <c r="B16" s="6" t="s">
        <v>36</v>
      </c>
      <c r="C16" s="7">
        <v>4.96</v>
      </c>
      <c r="D16" s="8" t="s">
        <v>16</v>
      </c>
      <c r="E16" s="8">
        <v>482.26</v>
      </c>
      <c r="F16" s="7">
        <f t="shared" si="1"/>
        <v>2392.0095999999999</v>
      </c>
    </row>
    <row r="17" spans="1:6" ht="15.75">
      <c r="A17" s="4" t="s">
        <v>51</v>
      </c>
      <c r="B17" s="6" t="s">
        <v>52</v>
      </c>
      <c r="C17" s="7">
        <v>41.59</v>
      </c>
      <c r="D17" s="8" t="s">
        <v>16</v>
      </c>
      <c r="E17" s="8">
        <v>167.71</v>
      </c>
      <c r="F17" s="7">
        <f t="shared" si="1"/>
        <v>6975.0589000000009</v>
      </c>
    </row>
    <row r="18" spans="1:6">
      <c r="A18" s="13"/>
      <c r="B18" s="34"/>
      <c r="C18" s="34"/>
      <c r="D18" s="34"/>
      <c r="E18" s="34"/>
      <c r="F18" s="15">
        <f>SUM(F5:F17)</f>
        <v>145018.49340000001</v>
      </c>
    </row>
    <row r="19" spans="1:6" ht="45.75" customHeight="1">
      <c r="B19" s="35" t="s">
        <v>27</v>
      </c>
      <c r="C19" s="35"/>
      <c r="D19" s="35"/>
      <c r="E19" s="35"/>
      <c r="F19" s="35"/>
    </row>
  </sheetData>
  <mergeCells count="5">
    <mergeCell ref="A1:F1"/>
    <mergeCell ref="A2:F2"/>
    <mergeCell ref="A3:F3"/>
    <mergeCell ref="B18:E18"/>
    <mergeCell ref="B19:F19"/>
  </mergeCells>
  <pageMargins left="0.16" right="0.15" top="0.3"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27" customHeight="1">
      <c r="A3" s="33" t="s">
        <v>56</v>
      </c>
      <c r="B3" s="33"/>
      <c r="C3" s="33"/>
      <c r="D3" s="33"/>
      <c r="E3" s="33"/>
      <c r="F3" s="33"/>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114.75">
      <c r="A6" s="4" t="s">
        <v>11</v>
      </c>
      <c r="B6" s="6" t="s">
        <v>12</v>
      </c>
      <c r="C6" s="7">
        <v>6.45</v>
      </c>
      <c r="D6" s="8" t="s">
        <v>13</v>
      </c>
      <c r="E6" s="8">
        <v>112.53</v>
      </c>
      <c r="F6" s="7">
        <f t="shared" ref="F6:F19" si="0">E6*C6</f>
        <v>725.81849999999997</v>
      </c>
    </row>
    <row r="7" spans="1:7" ht="89.25">
      <c r="A7" s="4" t="s">
        <v>14</v>
      </c>
      <c r="B7" s="9" t="s">
        <v>15</v>
      </c>
      <c r="C7" s="7">
        <v>0.5</v>
      </c>
      <c r="D7" s="8" t="s">
        <v>16</v>
      </c>
      <c r="E7" s="8">
        <v>228.47</v>
      </c>
      <c r="F7" s="7">
        <f t="shared" si="0"/>
        <v>114.235</v>
      </c>
    </row>
    <row r="8" spans="1:7" ht="63.75">
      <c r="A8" s="4" t="s">
        <v>17</v>
      </c>
      <c r="B8" s="6" t="s">
        <v>18</v>
      </c>
      <c r="C8" s="7">
        <v>0.83</v>
      </c>
      <c r="D8" s="8" t="s">
        <v>16</v>
      </c>
      <c r="E8" s="8">
        <v>1191.77</v>
      </c>
      <c r="F8" s="7">
        <f t="shared" si="0"/>
        <v>989.16909999999996</v>
      </c>
    </row>
    <row r="9" spans="1:7" ht="102">
      <c r="A9" s="4" t="s">
        <v>39</v>
      </c>
      <c r="B9" s="6" t="s">
        <v>40</v>
      </c>
      <c r="C9" s="10">
        <v>16.37</v>
      </c>
      <c r="D9" s="8" t="s">
        <v>16</v>
      </c>
      <c r="E9" s="8">
        <v>5913.66</v>
      </c>
      <c r="F9" s="7">
        <f t="shared" si="0"/>
        <v>96806.614199999996</v>
      </c>
    </row>
    <row r="10" spans="1:7" ht="89.25">
      <c r="A10" s="4" t="s">
        <v>41</v>
      </c>
      <c r="B10" s="6" t="s">
        <v>42</v>
      </c>
      <c r="C10" s="10">
        <v>1.99</v>
      </c>
      <c r="D10" s="8" t="s">
        <v>16</v>
      </c>
      <c r="E10" s="8">
        <v>2788.17</v>
      </c>
      <c r="F10" s="7">
        <f t="shared" si="0"/>
        <v>5548.4583000000002</v>
      </c>
    </row>
    <row r="11" spans="1:7" ht="63.75">
      <c r="A11" s="20" t="s">
        <v>43</v>
      </c>
      <c r="B11" s="6" t="s">
        <v>44</v>
      </c>
      <c r="C11" s="10">
        <v>8.4600000000000009</v>
      </c>
      <c r="D11" s="8" t="s">
        <v>45</v>
      </c>
      <c r="E11" s="8">
        <v>259.29000000000002</v>
      </c>
      <c r="F11" s="7">
        <f t="shared" si="0"/>
        <v>2193.5934000000002</v>
      </c>
    </row>
    <row r="12" spans="1:7" ht="102">
      <c r="A12" s="20" t="s">
        <v>57</v>
      </c>
      <c r="B12" s="6" t="s">
        <v>58</v>
      </c>
      <c r="C12" s="7">
        <v>1</v>
      </c>
      <c r="D12" s="8" t="s">
        <v>13</v>
      </c>
      <c r="E12" s="8">
        <v>6219.21</v>
      </c>
      <c r="F12" s="7">
        <f t="shared" si="0"/>
        <v>6219.21</v>
      </c>
    </row>
    <row r="13" spans="1:7" ht="89.25">
      <c r="A13" s="20" t="s">
        <v>59</v>
      </c>
      <c r="B13" s="6" t="s">
        <v>60</v>
      </c>
      <c r="C13" s="7">
        <v>0.1</v>
      </c>
      <c r="D13" s="8" t="s">
        <v>61</v>
      </c>
      <c r="E13" s="8">
        <v>53433.91</v>
      </c>
      <c r="F13" s="7">
        <f t="shared" si="0"/>
        <v>5343.3910000000005</v>
      </c>
    </row>
    <row r="14" spans="1:7" ht="18.75">
      <c r="A14" s="11">
        <v>10</v>
      </c>
      <c r="B14" s="12" t="s">
        <v>21</v>
      </c>
      <c r="C14" s="7"/>
      <c r="D14" s="8"/>
      <c r="E14" s="8"/>
      <c r="F14" s="7"/>
    </row>
    <row r="15" spans="1:7">
      <c r="A15" s="11">
        <v>11</v>
      </c>
      <c r="B15" s="6" t="s">
        <v>33</v>
      </c>
      <c r="C15" s="7">
        <v>0.5</v>
      </c>
      <c r="D15" s="8" t="s">
        <v>13</v>
      </c>
      <c r="E15" s="8">
        <v>377.8</v>
      </c>
      <c r="F15" s="7">
        <f t="shared" si="0"/>
        <v>188.9</v>
      </c>
    </row>
    <row r="16" spans="1:7">
      <c r="A16" s="11">
        <v>12</v>
      </c>
      <c r="B16" s="6" t="s">
        <v>34</v>
      </c>
      <c r="C16" s="7">
        <v>8.7100000000000009</v>
      </c>
      <c r="D16" s="8" t="s">
        <v>13</v>
      </c>
      <c r="E16" s="8">
        <v>788.13</v>
      </c>
      <c r="F16" s="7">
        <f t="shared" si="0"/>
        <v>6864.6123000000007</v>
      </c>
    </row>
    <row r="17" spans="1:6">
      <c r="A17" s="11">
        <v>13</v>
      </c>
      <c r="B17" s="6" t="s">
        <v>35</v>
      </c>
      <c r="C17" s="7">
        <v>2.82</v>
      </c>
      <c r="D17" s="8" t="s">
        <v>13</v>
      </c>
      <c r="E17" s="8">
        <v>756.83</v>
      </c>
      <c r="F17" s="7">
        <f t="shared" si="0"/>
        <v>2134.2606000000001</v>
      </c>
    </row>
    <row r="18" spans="1:6">
      <c r="A18" s="11">
        <v>14</v>
      </c>
      <c r="B18" s="6" t="s">
        <v>36</v>
      </c>
      <c r="C18" s="7">
        <v>15.58</v>
      </c>
      <c r="D18" s="8" t="s">
        <v>13</v>
      </c>
      <c r="E18" s="8">
        <v>482.26</v>
      </c>
      <c r="F18" s="7">
        <f t="shared" si="0"/>
        <v>7513.6107999999995</v>
      </c>
    </row>
    <row r="19" spans="1:6">
      <c r="A19" s="11">
        <v>15</v>
      </c>
      <c r="B19" s="6" t="s">
        <v>26</v>
      </c>
      <c r="C19" s="7">
        <v>6.45</v>
      </c>
      <c r="D19" s="8" t="s">
        <v>13</v>
      </c>
      <c r="E19" s="8">
        <v>167.7</v>
      </c>
      <c r="F19" s="7">
        <f t="shared" si="0"/>
        <v>1081.665</v>
      </c>
    </row>
    <row r="20" spans="1:6">
      <c r="A20" s="13"/>
      <c r="B20" s="34"/>
      <c r="C20" s="34"/>
      <c r="D20" s="34"/>
      <c r="E20" s="34"/>
      <c r="F20" s="15">
        <f>SUM(F5:F19)</f>
        <v>136211.07820000002</v>
      </c>
    </row>
    <row r="21" spans="1:6">
      <c r="A21" s="16"/>
      <c r="B21" s="17"/>
      <c r="C21" s="17"/>
      <c r="D21" s="17"/>
      <c r="E21" s="17"/>
      <c r="F21" s="18"/>
    </row>
    <row r="22" spans="1:6">
      <c r="A22" s="16"/>
      <c r="B22" s="17"/>
      <c r="C22" s="17"/>
      <c r="D22" s="17"/>
      <c r="E22" s="17"/>
      <c r="F22" s="18"/>
    </row>
    <row r="23" spans="1:6" ht="41.25" customHeight="1">
      <c r="B23" s="35" t="s">
        <v>27</v>
      </c>
      <c r="C23" s="35"/>
      <c r="D23" s="35"/>
      <c r="E23" s="35"/>
      <c r="F23" s="35"/>
    </row>
  </sheetData>
  <mergeCells count="5">
    <mergeCell ref="A1:F1"/>
    <mergeCell ref="A2:F2"/>
    <mergeCell ref="A3:F3"/>
    <mergeCell ref="B20:E20"/>
    <mergeCell ref="B23:F23"/>
  </mergeCells>
  <pageMargins left="0.22" right="0.15" top="0.2" bottom="0.75" header="0.24"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1.5" customHeight="1">
      <c r="A3" s="33" t="s">
        <v>140</v>
      </c>
      <c r="B3" s="33"/>
      <c r="C3" s="33"/>
      <c r="D3" s="33"/>
      <c r="E3" s="33"/>
      <c r="F3" s="33"/>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114.75">
      <c r="A6" s="4" t="s">
        <v>11</v>
      </c>
      <c r="B6" s="6" t="s">
        <v>12</v>
      </c>
      <c r="C6" s="7">
        <v>18.03</v>
      </c>
      <c r="D6" s="8" t="s">
        <v>13</v>
      </c>
      <c r="E6" s="8">
        <v>112.53</v>
      </c>
      <c r="F6" s="7">
        <f t="shared" ref="F6:F15" si="0">E6*C6</f>
        <v>2028.9159000000002</v>
      </c>
    </row>
    <row r="7" spans="1:7" ht="89.25">
      <c r="A7" s="4" t="s">
        <v>14</v>
      </c>
      <c r="B7" s="9" t="s">
        <v>15</v>
      </c>
      <c r="C7" s="7">
        <v>6.73</v>
      </c>
      <c r="D7" s="8" t="s">
        <v>16</v>
      </c>
      <c r="E7" s="8">
        <v>228.47</v>
      </c>
      <c r="F7" s="7">
        <f t="shared" si="0"/>
        <v>1537.6031</v>
      </c>
    </row>
    <row r="8" spans="1:7" ht="63.75">
      <c r="A8" s="4" t="s">
        <v>17</v>
      </c>
      <c r="B8" s="6" t="s">
        <v>18</v>
      </c>
      <c r="C8" s="7">
        <v>11.3</v>
      </c>
      <c r="D8" s="8" t="s">
        <v>16</v>
      </c>
      <c r="E8" s="8">
        <v>1191.77</v>
      </c>
      <c r="F8" s="7">
        <f t="shared" si="0"/>
        <v>13467.001</v>
      </c>
    </row>
    <row r="9" spans="1:7" ht="102">
      <c r="A9" s="4" t="s">
        <v>19</v>
      </c>
      <c r="B9" s="6" t="s">
        <v>20</v>
      </c>
      <c r="C9" s="10">
        <v>13.46</v>
      </c>
      <c r="D9" s="8" t="s">
        <v>16</v>
      </c>
      <c r="E9" s="8">
        <v>6543.22</v>
      </c>
      <c r="F9" s="7">
        <f t="shared" si="0"/>
        <v>88071.741200000004</v>
      </c>
    </row>
    <row r="10" spans="1:7" ht="18.75">
      <c r="A10" s="11">
        <v>6</v>
      </c>
      <c r="B10" s="12" t="s">
        <v>21</v>
      </c>
      <c r="C10" s="7"/>
      <c r="D10" s="8"/>
      <c r="E10" s="8"/>
      <c r="F10" s="7"/>
    </row>
    <row r="11" spans="1:7">
      <c r="A11" s="11">
        <v>7</v>
      </c>
      <c r="B11" s="6" t="s">
        <v>80</v>
      </c>
      <c r="C11" s="7">
        <v>17.420000000000002</v>
      </c>
      <c r="D11" s="8" t="s">
        <v>13</v>
      </c>
      <c r="E11" s="8">
        <v>377.81</v>
      </c>
      <c r="F11" s="7">
        <f t="shared" si="0"/>
        <v>6581.4502000000011</v>
      </c>
    </row>
    <row r="12" spans="1:7">
      <c r="A12" s="11">
        <v>8</v>
      </c>
      <c r="B12" s="6" t="s">
        <v>64</v>
      </c>
      <c r="C12" s="7">
        <v>5.78</v>
      </c>
      <c r="D12" s="8" t="s">
        <v>13</v>
      </c>
      <c r="E12" s="8">
        <v>788.81</v>
      </c>
      <c r="F12" s="7">
        <f t="shared" si="0"/>
        <v>4559.3217999999997</v>
      </c>
    </row>
    <row r="13" spans="1:7">
      <c r="A13" s="11">
        <v>9</v>
      </c>
      <c r="B13" s="6" t="s">
        <v>119</v>
      </c>
      <c r="C13" s="7">
        <v>11.3</v>
      </c>
      <c r="D13" s="8" t="s">
        <v>13</v>
      </c>
      <c r="E13" s="8">
        <v>756.85</v>
      </c>
      <c r="F13" s="7">
        <f t="shared" si="0"/>
        <v>8552.4050000000007</v>
      </c>
    </row>
    <row r="14" spans="1:7">
      <c r="A14" s="11">
        <v>10</v>
      </c>
      <c r="B14" s="6" t="s">
        <v>65</v>
      </c>
      <c r="C14" s="7">
        <v>11.56</v>
      </c>
      <c r="D14" s="8" t="s">
        <v>13</v>
      </c>
      <c r="E14" s="8">
        <v>482.72</v>
      </c>
      <c r="F14" s="7">
        <f t="shared" si="0"/>
        <v>5580.2432000000008</v>
      </c>
    </row>
    <row r="15" spans="1:7">
      <c r="A15" s="11">
        <v>11</v>
      </c>
      <c r="B15" s="6" t="s">
        <v>26</v>
      </c>
      <c r="C15" s="7">
        <v>18.03</v>
      </c>
      <c r="D15" s="8" t="s">
        <v>13</v>
      </c>
      <c r="E15" s="8">
        <v>167.71</v>
      </c>
      <c r="F15" s="7">
        <f t="shared" si="0"/>
        <v>3023.8113000000003</v>
      </c>
    </row>
    <row r="16" spans="1:7">
      <c r="A16" s="13"/>
      <c r="B16" s="34"/>
      <c r="C16" s="34"/>
      <c r="D16" s="34"/>
      <c r="E16" s="34"/>
      <c r="F16" s="15">
        <f>SUM(F5:F15)</f>
        <v>133890.03270000001</v>
      </c>
    </row>
    <row r="17" spans="1:6">
      <c r="A17" s="16"/>
      <c r="B17" s="17"/>
      <c r="C17" s="17"/>
      <c r="D17" s="17"/>
      <c r="E17" s="17"/>
      <c r="F17" s="18"/>
    </row>
    <row r="18" spans="1:6">
      <c r="A18" s="16"/>
      <c r="B18" s="17"/>
      <c r="C18" s="17"/>
      <c r="D18" s="17"/>
      <c r="E18" s="17"/>
      <c r="F18" s="18"/>
    </row>
    <row r="19" spans="1:6" ht="41.25" customHeight="1">
      <c r="B19" s="35" t="s">
        <v>27</v>
      </c>
      <c r="C19" s="35"/>
      <c r="D19" s="35"/>
      <c r="E19" s="35"/>
      <c r="F19" s="35"/>
    </row>
  </sheetData>
  <mergeCells count="5">
    <mergeCell ref="A1:F1"/>
    <mergeCell ref="A2:F2"/>
    <mergeCell ref="A3:F3"/>
    <mergeCell ref="B16:E16"/>
    <mergeCell ref="B19:F19"/>
  </mergeCells>
  <pageMargins left="0.2" right="0.15"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1.5" customHeight="1">
      <c r="A3" s="33" t="s">
        <v>141</v>
      </c>
      <c r="B3" s="33"/>
      <c r="C3" s="33"/>
      <c r="D3" s="33"/>
      <c r="E3" s="33"/>
      <c r="F3" s="33"/>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114.75">
      <c r="A6" s="4" t="s">
        <v>11</v>
      </c>
      <c r="B6" s="6" t="s">
        <v>12</v>
      </c>
      <c r="C6" s="7">
        <v>7.59</v>
      </c>
      <c r="D6" s="8" t="s">
        <v>13</v>
      </c>
      <c r="E6" s="8">
        <v>112.53</v>
      </c>
      <c r="F6" s="7">
        <f t="shared" ref="F6:F15" si="0">E6*C6</f>
        <v>854.10270000000003</v>
      </c>
    </row>
    <row r="7" spans="1:7" ht="89.25">
      <c r="A7" s="4" t="s">
        <v>14</v>
      </c>
      <c r="B7" s="9" t="s">
        <v>15</v>
      </c>
      <c r="C7" s="7">
        <v>2.84</v>
      </c>
      <c r="D7" s="8" t="s">
        <v>16</v>
      </c>
      <c r="E7" s="8">
        <v>228.47</v>
      </c>
      <c r="F7" s="7">
        <f t="shared" si="0"/>
        <v>648.85479999999995</v>
      </c>
    </row>
    <row r="8" spans="1:7" ht="63.75">
      <c r="A8" s="4" t="s">
        <v>17</v>
      </c>
      <c r="B8" s="6" t="s">
        <v>18</v>
      </c>
      <c r="C8" s="7">
        <v>4.76</v>
      </c>
      <c r="D8" s="8" t="s">
        <v>16</v>
      </c>
      <c r="E8" s="8">
        <v>1191.77</v>
      </c>
      <c r="F8" s="7">
        <f t="shared" si="0"/>
        <v>5672.8251999999993</v>
      </c>
    </row>
    <row r="9" spans="1:7" ht="102">
      <c r="A9" s="4" t="s">
        <v>19</v>
      </c>
      <c r="B9" s="6" t="s">
        <v>20</v>
      </c>
      <c r="C9" s="10">
        <v>17</v>
      </c>
      <c r="D9" s="8" t="s">
        <v>16</v>
      </c>
      <c r="E9" s="8">
        <v>6543.22</v>
      </c>
      <c r="F9" s="7">
        <f t="shared" si="0"/>
        <v>111234.74</v>
      </c>
    </row>
    <row r="10" spans="1:7" ht="18.75">
      <c r="A10" s="11">
        <v>6</v>
      </c>
      <c r="B10" s="12" t="s">
        <v>21</v>
      </c>
      <c r="C10" s="7"/>
      <c r="D10" s="8"/>
      <c r="E10" s="8"/>
      <c r="F10" s="7"/>
    </row>
    <row r="11" spans="1:7">
      <c r="A11" s="11">
        <v>11</v>
      </c>
      <c r="B11" s="6" t="s">
        <v>80</v>
      </c>
      <c r="C11" s="7">
        <v>17.420000000000002</v>
      </c>
      <c r="D11" s="8" t="s">
        <v>13</v>
      </c>
      <c r="E11" s="8">
        <v>377.8</v>
      </c>
      <c r="F11" s="7">
        <f t="shared" si="0"/>
        <v>6581.2760000000007</v>
      </c>
    </row>
    <row r="12" spans="1:7">
      <c r="A12" s="11">
        <v>12</v>
      </c>
      <c r="B12" s="6" t="s">
        <v>64</v>
      </c>
      <c r="C12" s="7">
        <v>7.31</v>
      </c>
      <c r="D12" s="8" t="s">
        <v>13</v>
      </c>
      <c r="E12" s="8">
        <v>788.13</v>
      </c>
      <c r="F12" s="7">
        <f t="shared" si="0"/>
        <v>5761.2302999999993</v>
      </c>
    </row>
    <row r="13" spans="1:7">
      <c r="A13" s="11">
        <v>13</v>
      </c>
      <c r="B13" s="6" t="s">
        <v>119</v>
      </c>
      <c r="C13" s="7">
        <v>4.76</v>
      </c>
      <c r="D13" s="8" t="s">
        <v>13</v>
      </c>
      <c r="E13" s="8">
        <v>756.83</v>
      </c>
      <c r="F13" s="7">
        <f t="shared" si="0"/>
        <v>3602.5108</v>
      </c>
    </row>
    <row r="14" spans="1:7">
      <c r="A14" s="11">
        <v>14</v>
      </c>
      <c r="B14" s="6" t="s">
        <v>65</v>
      </c>
      <c r="C14" s="7">
        <v>14.62</v>
      </c>
      <c r="D14" s="8" t="s">
        <v>13</v>
      </c>
      <c r="E14" s="8">
        <v>482.26</v>
      </c>
      <c r="F14" s="7">
        <f t="shared" si="0"/>
        <v>7050.6411999999991</v>
      </c>
    </row>
    <row r="15" spans="1:7">
      <c r="A15" s="11">
        <v>15</v>
      </c>
      <c r="B15" s="6" t="s">
        <v>26</v>
      </c>
      <c r="C15" s="7">
        <v>7.59</v>
      </c>
      <c r="D15" s="8" t="s">
        <v>13</v>
      </c>
      <c r="E15" s="8">
        <v>167.7</v>
      </c>
      <c r="F15" s="7">
        <f t="shared" si="0"/>
        <v>1272.8429999999998</v>
      </c>
    </row>
    <row r="16" spans="1:7">
      <c r="A16" s="13"/>
      <c r="B16" s="34"/>
      <c r="C16" s="34"/>
      <c r="D16" s="34"/>
      <c r="E16" s="34"/>
      <c r="F16" s="15">
        <f>SUM(F5:F15)</f>
        <v>143166.56400000001</v>
      </c>
    </row>
    <row r="17" spans="1:6">
      <c r="A17" s="16"/>
      <c r="B17" s="17"/>
      <c r="C17" s="17"/>
      <c r="D17" s="17"/>
      <c r="E17" s="17"/>
      <c r="F17" s="18"/>
    </row>
    <row r="18" spans="1:6">
      <c r="A18" s="16"/>
      <c r="B18" s="17"/>
      <c r="C18" s="17"/>
      <c r="D18" s="17"/>
      <c r="E18" s="17"/>
      <c r="F18" s="18"/>
    </row>
    <row r="19" spans="1:6" ht="41.25" customHeight="1">
      <c r="B19" s="35" t="s">
        <v>27</v>
      </c>
      <c r="C19" s="35"/>
      <c r="D19" s="35"/>
      <c r="E19" s="35"/>
      <c r="F19" s="35"/>
    </row>
  </sheetData>
  <mergeCells count="5">
    <mergeCell ref="A1:F1"/>
    <mergeCell ref="A2:F2"/>
    <mergeCell ref="A3:F3"/>
    <mergeCell ref="B16:E16"/>
    <mergeCell ref="B19:F19"/>
  </mergeCells>
  <pageMargins left="0.26" right="0.1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G18"/>
  <sheetViews>
    <sheetView topLeftCell="A13"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9.75" customHeight="1">
      <c r="A3" s="33" t="s">
        <v>79</v>
      </c>
      <c r="B3" s="33"/>
      <c r="C3" s="33"/>
      <c r="D3" s="33"/>
      <c r="E3" s="33"/>
      <c r="F3" s="33"/>
      <c r="G3" s="2"/>
    </row>
    <row r="4" spans="1:7">
      <c r="A4" s="3" t="s">
        <v>3</v>
      </c>
      <c r="B4" s="3" t="s">
        <v>4</v>
      </c>
      <c r="C4" s="3" t="s">
        <v>5</v>
      </c>
      <c r="D4" s="3" t="s">
        <v>6</v>
      </c>
      <c r="E4" s="3" t="s">
        <v>7</v>
      </c>
      <c r="F4" s="3" t="s">
        <v>8</v>
      </c>
    </row>
    <row r="5" spans="1:7" ht="114.75">
      <c r="A5" s="4" t="s">
        <v>29</v>
      </c>
      <c r="B5" s="6" t="s">
        <v>12</v>
      </c>
      <c r="C5" s="7">
        <v>15.58</v>
      </c>
      <c r="D5" s="8" t="s">
        <v>13</v>
      </c>
      <c r="E5" s="8">
        <v>112.53</v>
      </c>
      <c r="F5" s="7">
        <f t="shared" ref="F5:F8" si="0">E5*C5</f>
        <v>1753.2174</v>
      </c>
    </row>
    <row r="6" spans="1:7" ht="89.25">
      <c r="A6" s="4" t="s">
        <v>30</v>
      </c>
      <c r="B6" s="9" t="s">
        <v>15</v>
      </c>
      <c r="C6" s="7">
        <v>7.79</v>
      </c>
      <c r="D6" s="8" t="s">
        <v>16</v>
      </c>
      <c r="E6" s="8">
        <v>228.47</v>
      </c>
      <c r="F6" s="7">
        <f t="shared" si="0"/>
        <v>1779.7813000000001</v>
      </c>
    </row>
    <row r="7" spans="1:7" ht="63.75">
      <c r="A7" s="4" t="s">
        <v>31</v>
      </c>
      <c r="B7" s="6" t="s">
        <v>18</v>
      </c>
      <c r="C7" s="7">
        <v>12.99</v>
      </c>
      <c r="D7" s="8" t="s">
        <v>16</v>
      </c>
      <c r="E7" s="8">
        <v>1191.77</v>
      </c>
      <c r="F7" s="7">
        <f t="shared" si="0"/>
        <v>15481.0923</v>
      </c>
    </row>
    <row r="8" spans="1:7" ht="102">
      <c r="A8" s="4" t="s">
        <v>32</v>
      </c>
      <c r="B8" s="6" t="s">
        <v>20</v>
      </c>
      <c r="C8" s="7">
        <v>15.58</v>
      </c>
      <c r="D8" s="8" t="s">
        <v>16</v>
      </c>
      <c r="E8" s="8">
        <v>6543.32</v>
      </c>
      <c r="F8" s="7">
        <f t="shared" si="0"/>
        <v>101944.9256</v>
      </c>
    </row>
    <row r="9" spans="1:7" ht="18.75">
      <c r="A9" s="4">
        <v>5</v>
      </c>
      <c r="B9" s="12" t="s">
        <v>21</v>
      </c>
      <c r="C9" s="7"/>
      <c r="D9" s="8"/>
      <c r="E9" s="8"/>
      <c r="F9" s="7"/>
    </row>
    <row r="10" spans="1:7" ht="15.75">
      <c r="A10" s="4" t="s">
        <v>46</v>
      </c>
      <c r="B10" s="6" t="s">
        <v>80</v>
      </c>
      <c r="C10" s="7">
        <v>7.79</v>
      </c>
      <c r="D10" s="8" t="s">
        <v>16</v>
      </c>
      <c r="E10" s="8">
        <v>404.77</v>
      </c>
      <c r="F10" s="7">
        <f t="shared" ref="F10:F14" si="1">E10*C10</f>
        <v>3153.1583000000001</v>
      </c>
    </row>
    <row r="11" spans="1:7" ht="15.75">
      <c r="A11" s="4" t="s">
        <v>47</v>
      </c>
      <c r="B11" s="6" t="s">
        <v>64</v>
      </c>
      <c r="C11" s="7">
        <v>6.7</v>
      </c>
      <c r="D11" s="8" t="s">
        <v>16</v>
      </c>
      <c r="E11" s="8">
        <v>765.85</v>
      </c>
      <c r="F11" s="7">
        <f t="shared" si="1"/>
        <v>5131.1950000000006</v>
      </c>
    </row>
    <row r="12" spans="1:7" ht="15.75">
      <c r="A12" s="4" t="s">
        <v>48</v>
      </c>
      <c r="B12" s="6" t="s">
        <v>81</v>
      </c>
      <c r="C12" s="7">
        <v>12.99</v>
      </c>
      <c r="D12" s="8" t="s">
        <v>16</v>
      </c>
      <c r="E12" s="8">
        <v>730.6</v>
      </c>
      <c r="F12" s="7">
        <f t="shared" si="1"/>
        <v>9490.4940000000006</v>
      </c>
    </row>
    <row r="13" spans="1:7" ht="15.75">
      <c r="A13" s="4" t="s">
        <v>50</v>
      </c>
      <c r="B13" s="6" t="s">
        <v>65</v>
      </c>
      <c r="C13" s="7">
        <v>13.4</v>
      </c>
      <c r="D13" s="8" t="s">
        <v>16</v>
      </c>
      <c r="E13" s="8">
        <v>458.72</v>
      </c>
      <c r="F13" s="7">
        <f t="shared" si="1"/>
        <v>6146.8480000000009</v>
      </c>
    </row>
    <row r="14" spans="1:7" ht="15.75">
      <c r="A14" s="4" t="s">
        <v>51</v>
      </c>
      <c r="B14" s="6" t="s">
        <v>52</v>
      </c>
      <c r="C14" s="7">
        <v>15.58</v>
      </c>
      <c r="D14" s="8" t="s">
        <v>16</v>
      </c>
      <c r="E14" s="8">
        <v>167.71</v>
      </c>
      <c r="F14" s="7">
        <f t="shared" si="1"/>
        <v>2612.9218000000001</v>
      </c>
    </row>
    <row r="15" spans="1:7">
      <c r="A15" s="22"/>
      <c r="B15" s="14"/>
      <c r="C15" s="14"/>
      <c r="D15" s="14"/>
      <c r="E15" s="14"/>
      <c r="F15" s="15">
        <f>SUM(F5:F14)</f>
        <v>147493.63370000001</v>
      </c>
    </row>
    <row r="16" spans="1:7">
      <c r="A16" s="16"/>
      <c r="B16" s="17"/>
      <c r="C16" s="17"/>
      <c r="D16" s="17"/>
      <c r="E16" s="17"/>
      <c r="F16" s="18"/>
    </row>
    <row r="17" spans="1:6">
      <c r="A17" s="16"/>
      <c r="B17" s="17"/>
      <c r="C17" s="17"/>
      <c r="D17" s="17"/>
      <c r="E17" s="17"/>
      <c r="F17" s="18"/>
    </row>
    <row r="18" spans="1:6" ht="41.25" customHeight="1">
      <c r="B18" s="35" t="s">
        <v>27</v>
      </c>
      <c r="C18" s="35"/>
      <c r="D18" s="35"/>
      <c r="E18" s="35"/>
      <c r="F18" s="35"/>
    </row>
  </sheetData>
  <mergeCells count="4">
    <mergeCell ref="A1:F1"/>
    <mergeCell ref="A2:F2"/>
    <mergeCell ref="A3:F3"/>
    <mergeCell ref="B18:F18"/>
  </mergeCells>
  <pageMargins left="0.32" right="0.15"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G25"/>
  <sheetViews>
    <sheetView topLeftCell="A13"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9" customHeight="1">
      <c r="A3" s="33" t="s">
        <v>82</v>
      </c>
      <c r="B3" s="33"/>
      <c r="C3" s="33"/>
      <c r="D3" s="33"/>
      <c r="E3" s="33"/>
      <c r="F3" s="33"/>
      <c r="G3" s="2"/>
    </row>
    <row r="4" spans="1:7">
      <c r="A4" s="3" t="s">
        <v>3</v>
      </c>
      <c r="B4" s="3" t="s">
        <v>4</v>
      </c>
      <c r="C4" s="3" t="s">
        <v>5</v>
      </c>
      <c r="D4" s="3" t="s">
        <v>6</v>
      </c>
      <c r="E4" s="3" t="s">
        <v>7</v>
      </c>
      <c r="F4" s="3" t="s">
        <v>8</v>
      </c>
    </row>
    <row r="5" spans="1:7" ht="25.5">
      <c r="A5" s="11" t="s">
        <v>83</v>
      </c>
      <c r="B5" s="19" t="s">
        <v>84</v>
      </c>
      <c r="C5" s="7">
        <v>1.55</v>
      </c>
      <c r="D5" s="8" t="s">
        <v>13</v>
      </c>
      <c r="E5" s="8">
        <v>364.24</v>
      </c>
      <c r="F5" s="7">
        <f>E5*C5</f>
        <v>564.572</v>
      </c>
    </row>
    <row r="6" spans="1:7" ht="25.5">
      <c r="A6" s="11" t="s">
        <v>85</v>
      </c>
      <c r="B6" s="19" t="s">
        <v>86</v>
      </c>
      <c r="C6" s="7">
        <v>0.56999999999999995</v>
      </c>
      <c r="D6" s="8" t="s">
        <v>13</v>
      </c>
      <c r="E6" s="8">
        <v>1340.2</v>
      </c>
      <c r="F6" s="7">
        <f t="shared" ref="F6:F21" si="0">E6*C6</f>
        <v>763.91399999999999</v>
      </c>
    </row>
    <row r="7" spans="1:7" ht="114.75">
      <c r="A7" s="4" t="s">
        <v>87</v>
      </c>
      <c r="B7" s="6" t="s">
        <v>12</v>
      </c>
      <c r="C7" s="7">
        <v>23.36</v>
      </c>
      <c r="D7" s="8" t="s">
        <v>13</v>
      </c>
      <c r="E7" s="8">
        <v>112.53</v>
      </c>
      <c r="F7" s="7">
        <f t="shared" si="0"/>
        <v>2628.7008000000001</v>
      </c>
    </row>
    <row r="8" spans="1:7" ht="89.25">
      <c r="A8" s="4" t="s">
        <v>88</v>
      </c>
      <c r="B8" s="9" t="s">
        <v>15</v>
      </c>
      <c r="C8" s="7">
        <v>2.2200000000000002</v>
      </c>
      <c r="D8" s="8" t="s">
        <v>16</v>
      </c>
      <c r="E8" s="8">
        <v>228.47</v>
      </c>
      <c r="F8" s="7">
        <f t="shared" si="0"/>
        <v>507.20340000000004</v>
      </c>
    </row>
    <row r="9" spans="1:7" ht="63.75">
      <c r="A9" s="4" t="s">
        <v>89</v>
      </c>
      <c r="B9" s="6" t="s">
        <v>18</v>
      </c>
      <c r="C9" s="7">
        <v>3.72</v>
      </c>
      <c r="D9" s="8" t="s">
        <v>16</v>
      </c>
      <c r="E9" s="8">
        <v>1191.77</v>
      </c>
      <c r="F9" s="7">
        <f t="shared" si="0"/>
        <v>4433.3843999999999</v>
      </c>
    </row>
    <row r="10" spans="1:7" ht="102">
      <c r="A10" s="4" t="s">
        <v>90</v>
      </c>
      <c r="B10" s="6" t="s">
        <v>40</v>
      </c>
      <c r="C10" s="7">
        <v>3.33</v>
      </c>
      <c r="D10" s="8" t="s">
        <v>16</v>
      </c>
      <c r="E10" s="8">
        <v>5913.66</v>
      </c>
      <c r="F10" s="7">
        <f t="shared" si="0"/>
        <v>19692.487799999999</v>
      </c>
    </row>
    <row r="11" spans="1:7" ht="89.25">
      <c r="A11" s="4" t="s">
        <v>91</v>
      </c>
      <c r="B11" s="6" t="s">
        <v>42</v>
      </c>
      <c r="C11" s="7">
        <v>8.31</v>
      </c>
      <c r="D11" s="8" t="s">
        <v>16</v>
      </c>
      <c r="E11" s="8">
        <v>2788.17</v>
      </c>
      <c r="F11" s="7">
        <f t="shared" si="0"/>
        <v>23169.692700000003</v>
      </c>
    </row>
    <row r="12" spans="1:7" ht="63.75">
      <c r="A12" s="20" t="s">
        <v>92</v>
      </c>
      <c r="B12" s="6" t="s">
        <v>44</v>
      </c>
      <c r="C12" s="7">
        <v>64</v>
      </c>
      <c r="D12" s="8" t="s">
        <v>45</v>
      </c>
      <c r="E12" s="8">
        <v>259.29000000000002</v>
      </c>
      <c r="F12" s="7">
        <f t="shared" si="0"/>
        <v>16594.560000000001</v>
      </c>
    </row>
    <row r="13" spans="1:7" ht="102">
      <c r="A13" s="4" t="s">
        <v>76</v>
      </c>
      <c r="B13" s="6" t="s">
        <v>93</v>
      </c>
      <c r="C13" s="7">
        <v>3.8</v>
      </c>
      <c r="D13" s="8" t="s">
        <v>16</v>
      </c>
      <c r="E13" s="8">
        <v>6543.32</v>
      </c>
      <c r="F13" s="7">
        <f t="shared" si="0"/>
        <v>24864.615999999998</v>
      </c>
    </row>
    <row r="14" spans="1:7" ht="102">
      <c r="A14" s="20" t="s">
        <v>94</v>
      </c>
      <c r="B14" s="6" t="s">
        <v>58</v>
      </c>
      <c r="C14" s="7">
        <v>1.92</v>
      </c>
      <c r="D14" s="8" t="s">
        <v>16</v>
      </c>
      <c r="E14" s="8">
        <v>6219.21</v>
      </c>
      <c r="F14" s="7">
        <f t="shared" si="0"/>
        <v>11940.8832</v>
      </c>
    </row>
    <row r="15" spans="1:7" ht="89.25">
      <c r="A15" s="20" t="s">
        <v>95</v>
      </c>
      <c r="B15" s="6" t="s">
        <v>60</v>
      </c>
      <c r="C15" s="7">
        <v>0.21</v>
      </c>
      <c r="D15" s="8" t="s">
        <v>61</v>
      </c>
      <c r="E15" s="8">
        <v>53433.91</v>
      </c>
      <c r="F15" s="7">
        <f t="shared" si="0"/>
        <v>11221.1211</v>
      </c>
    </row>
    <row r="16" spans="1:7" ht="18.75">
      <c r="A16" s="4">
        <v>12</v>
      </c>
      <c r="B16" s="12" t="s">
        <v>21</v>
      </c>
      <c r="C16" s="7"/>
      <c r="D16" s="8"/>
      <c r="E16" s="8"/>
      <c r="F16" s="7"/>
    </row>
    <row r="17" spans="1:6" ht="15.75">
      <c r="A17" s="4" t="s">
        <v>46</v>
      </c>
      <c r="B17" s="6" t="s">
        <v>33</v>
      </c>
      <c r="C17" s="7">
        <v>2.2200000000000002</v>
      </c>
      <c r="D17" s="8" t="s">
        <v>16</v>
      </c>
      <c r="E17" s="8">
        <v>404.77</v>
      </c>
      <c r="F17" s="7">
        <f t="shared" si="0"/>
        <v>898.58940000000007</v>
      </c>
    </row>
    <row r="18" spans="1:6" ht="15.75">
      <c r="A18" s="4" t="s">
        <v>47</v>
      </c>
      <c r="B18" s="6" t="s">
        <v>34</v>
      </c>
      <c r="C18" s="7">
        <v>17.52</v>
      </c>
      <c r="D18" s="8" t="s">
        <v>16</v>
      </c>
      <c r="E18" s="8">
        <v>765.85</v>
      </c>
      <c r="F18" s="7">
        <f t="shared" si="0"/>
        <v>13417.692000000001</v>
      </c>
    </row>
    <row r="19" spans="1:6" ht="15.75">
      <c r="A19" s="4" t="s">
        <v>48</v>
      </c>
      <c r="B19" s="6" t="s">
        <v>96</v>
      </c>
      <c r="C19" s="7">
        <v>12.03</v>
      </c>
      <c r="D19" s="8" t="s">
        <v>16</v>
      </c>
      <c r="E19" s="8">
        <v>730.6</v>
      </c>
      <c r="F19" s="7">
        <f t="shared" si="0"/>
        <v>8789.1180000000004</v>
      </c>
    </row>
    <row r="20" spans="1:6" ht="15.75">
      <c r="A20" s="4" t="s">
        <v>50</v>
      </c>
      <c r="B20" s="6" t="s">
        <v>36</v>
      </c>
      <c r="C20" s="7">
        <v>7.92</v>
      </c>
      <c r="D20" s="8" t="s">
        <v>16</v>
      </c>
      <c r="E20" s="8">
        <v>458.72</v>
      </c>
      <c r="F20" s="7">
        <f t="shared" si="0"/>
        <v>3633.0624000000003</v>
      </c>
    </row>
    <row r="21" spans="1:6" ht="15.75">
      <c r="A21" s="4" t="s">
        <v>51</v>
      </c>
      <c r="B21" s="6" t="s">
        <v>52</v>
      </c>
      <c r="C21" s="7">
        <v>23.36</v>
      </c>
      <c r="D21" s="8" t="s">
        <v>16</v>
      </c>
      <c r="E21" s="8">
        <v>167.71</v>
      </c>
      <c r="F21" s="7">
        <f t="shared" si="0"/>
        <v>3917.7056000000002</v>
      </c>
    </row>
    <row r="22" spans="1:6">
      <c r="A22" s="13"/>
      <c r="B22" s="34"/>
      <c r="C22" s="34"/>
      <c r="D22" s="34"/>
      <c r="E22" s="34"/>
      <c r="F22" s="15">
        <f>SUM(F5:F21)</f>
        <v>147037.30279999998</v>
      </c>
    </row>
    <row r="23" spans="1:6">
      <c r="A23" s="16"/>
      <c r="B23" s="17"/>
      <c r="C23" s="17"/>
      <c r="D23" s="17"/>
      <c r="E23" s="17"/>
      <c r="F23" s="18"/>
    </row>
    <row r="24" spans="1:6">
      <c r="A24" s="16"/>
      <c r="B24" s="17"/>
      <c r="C24" s="17"/>
      <c r="D24" s="17"/>
      <c r="E24" s="17"/>
      <c r="F24" s="18"/>
    </row>
    <row r="25" spans="1:6" ht="41.25" customHeight="1">
      <c r="B25" s="35" t="s">
        <v>27</v>
      </c>
      <c r="C25" s="35"/>
      <c r="D25" s="35"/>
      <c r="E25" s="35"/>
      <c r="F25" s="35"/>
    </row>
  </sheetData>
  <mergeCells count="5">
    <mergeCell ref="A1:F1"/>
    <mergeCell ref="A2:F2"/>
    <mergeCell ref="A3:F3"/>
    <mergeCell ref="B22:E22"/>
    <mergeCell ref="B25:F25"/>
  </mergeCells>
  <pageMargins left="0.18" right="0.24"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G23"/>
  <sheetViews>
    <sheetView topLeftCell="A10"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9" customHeight="1">
      <c r="A3" s="33" t="s">
        <v>97</v>
      </c>
      <c r="B3" s="33"/>
      <c r="C3" s="33"/>
      <c r="D3" s="33"/>
      <c r="E3" s="33"/>
      <c r="F3" s="33"/>
      <c r="G3" s="2"/>
    </row>
    <row r="4" spans="1:7">
      <c r="A4" s="3" t="s">
        <v>3</v>
      </c>
      <c r="B4" s="3" t="s">
        <v>4</v>
      </c>
      <c r="C4" s="3" t="s">
        <v>5</v>
      </c>
      <c r="D4" s="3" t="s">
        <v>6</v>
      </c>
      <c r="E4" s="3" t="s">
        <v>7</v>
      </c>
      <c r="F4" s="3" t="s">
        <v>8</v>
      </c>
    </row>
    <row r="5" spans="1:7" ht="114.75">
      <c r="A5" s="4" t="s">
        <v>29</v>
      </c>
      <c r="B5" s="6" t="s">
        <v>12</v>
      </c>
      <c r="C5" s="7">
        <v>16.829999999999998</v>
      </c>
      <c r="D5" s="8" t="s">
        <v>13</v>
      </c>
      <c r="E5" s="8">
        <v>112.53</v>
      </c>
      <c r="F5" s="7">
        <f t="shared" ref="F5:F19" si="0">E5*C5</f>
        <v>1893.8798999999999</v>
      </c>
    </row>
    <row r="6" spans="1:7" ht="89.25">
      <c r="A6" s="4" t="s">
        <v>30</v>
      </c>
      <c r="B6" s="9" t="s">
        <v>15</v>
      </c>
      <c r="C6" s="7">
        <v>6.72</v>
      </c>
      <c r="D6" s="8" t="s">
        <v>16</v>
      </c>
      <c r="E6" s="8">
        <v>228.47</v>
      </c>
      <c r="F6" s="7">
        <f t="shared" si="0"/>
        <v>1535.3183999999999</v>
      </c>
    </row>
    <row r="7" spans="1:7" ht="63.75">
      <c r="A7" s="4" t="s">
        <v>31</v>
      </c>
      <c r="B7" s="6" t="s">
        <v>18</v>
      </c>
      <c r="C7" s="7">
        <v>11.19</v>
      </c>
      <c r="D7" s="8" t="s">
        <v>16</v>
      </c>
      <c r="E7" s="8">
        <v>1191.77</v>
      </c>
      <c r="F7" s="7">
        <f t="shared" si="0"/>
        <v>13335.906299999999</v>
      </c>
    </row>
    <row r="8" spans="1:7" ht="102">
      <c r="A8" s="4" t="s">
        <v>32</v>
      </c>
      <c r="B8" s="6" t="s">
        <v>20</v>
      </c>
      <c r="C8" s="7">
        <v>12.75</v>
      </c>
      <c r="D8" s="8" t="s">
        <v>16</v>
      </c>
      <c r="E8" s="8">
        <v>6543.32</v>
      </c>
      <c r="F8" s="7">
        <f>E8*C8</f>
        <v>83427.33</v>
      </c>
    </row>
    <row r="9" spans="1:7" ht="102">
      <c r="A9" s="4" t="s">
        <v>39</v>
      </c>
      <c r="B9" s="6" t="s">
        <v>40</v>
      </c>
      <c r="C9" s="7">
        <v>0.51</v>
      </c>
      <c r="D9" s="8" t="s">
        <v>16</v>
      </c>
      <c r="E9" s="8">
        <v>5913.66</v>
      </c>
      <c r="F9" s="7">
        <f>E9*C9</f>
        <v>3015.9666000000002</v>
      </c>
    </row>
    <row r="10" spans="1:7" ht="89.25">
      <c r="A10" s="4" t="s">
        <v>41</v>
      </c>
      <c r="B10" s="6" t="s">
        <v>42</v>
      </c>
      <c r="C10" s="7">
        <v>2.04</v>
      </c>
      <c r="D10" s="8" t="s">
        <v>16</v>
      </c>
      <c r="E10" s="8">
        <v>2788.17</v>
      </c>
      <c r="F10" s="7">
        <f t="shared" si="0"/>
        <v>5687.8668000000007</v>
      </c>
    </row>
    <row r="11" spans="1:7" ht="63.75">
      <c r="A11" s="20" t="s">
        <v>43</v>
      </c>
      <c r="B11" s="6" t="s">
        <v>44</v>
      </c>
      <c r="C11" s="7">
        <v>7.25</v>
      </c>
      <c r="D11" s="8" t="s">
        <v>45</v>
      </c>
      <c r="E11" s="8">
        <v>259.29000000000002</v>
      </c>
      <c r="F11" s="7">
        <f t="shared" si="0"/>
        <v>1879.8525000000002</v>
      </c>
    </row>
    <row r="12" spans="1:7" ht="102">
      <c r="A12" s="20" t="s">
        <v>57</v>
      </c>
      <c r="B12" s="6" t="s">
        <v>58</v>
      </c>
      <c r="C12" s="7">
        <v>0.68</v>
      </c>
      <c r="D12" s="8" t="s">
        <v>16</v>
      </c>
      <c r="E12" s="8">
        <v>6219.21</v>
      </c>
      <c r="F12" s="7">
        <f t="shared" si="0"/>
        <v>4229.0628000000006</v>
      </c>
    </row>
    <row r="13" spans="1:7" ht="89.25">
      <c r="A13" s="20" t="s">
        <v>59</v>
      </c>
      <c r="B13" s="6" t="s">
        <v>60</v>
      </c>
      <c r="C13" s="7">
        <v>7.0000000000000007E-2</v>
      </c>
      <c r="D13" s="8" t="s">
        <v>61</v>
      </c>
      <c r="E13" s="8">
        <v>53433.91</v>
      </c>
      <c r="F13" s="7">
        <f t="shared" si="0"/>
        <v>3740.3737000000006</v>
      </c>
    </row>
    <row r="14" spans="1:7" ht="18.75">
      <c r="A14" s="4">
        <v>10</v>
      </c>
      <c r="B14" s="12" t="s">
        <v>21</v>
      </c>
      <c r="C14" s="7"/>
      <c r="D14" s="8"/>
      <c r="E14" s="8"/>
      <c r="F14" s="7"/>
    </row>
    <row r="15" spans="1:7" ht="15.75">
      <c r="A15" s="4" t="s">
        <v>46</v>
      </c>
      <c r="B15" s="6" t="s">
        <v>80</v>
      </c>
      <c r="C15" s="7">
        <v>6.72</v>
      </c>
      <c r="D15" s="8" t="s">
        <v>16</v>
      </c>
      <c r="E15" s="8">
        <v>404.77</v>
      </c>
      <c r="F15" s="7">
        <f t="shared" si="0"/>
        <v>2720.0544</v>
      </c>
    </row>
    <row r="16" spans="1:7" ht="15.75">
      <c r="A16" s="4" t="s">
        <v>47</v>
      </c>
      <c r="B16" s="6" t="s">
        <v>64</v>
      </c>
      <c r="C16" s="7">
        <v>6.91</v>
      </c>
      <c r="D16" s="8" t="s">
        <v>16</v>
      </c>
      <c r="E16" s="8">
        <v>765.85</v>
      </c>
      <c r="F16" s="7">
        <f t="shared" si="0"/>
        <v>5292.0235000000002</v>
      </c>
    </row>
    <row r="17" spans="1:6" ht="15.75">
      <c r="A17" s="4" t="s">
        <v>48</v>
      </c>
      <c r="B17" s="6" t="s">
        <v>81</v>
      </c>
      <c r="C17" s="7">
        <v>13.23</v>
      </c>
      <c r="D17" s="8" t="s">
        <v>16</v>
      </c>
      <c r="E17" s="8">
        <v>730.6</v>
      </c>
      <c r="F17" s="7">
        <f t="shared" si="0"/>
        <v>9665.8379999999997</v>
      </c>
    </row>
    <row r="18" spans="1:6" ht="15.75">
      <c r="A18" s="4" t="s">
        <v>50</v>
      </c>
      <c r="B18" s="6" t="s">
        <v>65</v>
      </c>
      <c r="C18" s="7">
        <v>11.99</v>
      </c>
      <c r="D18" s="8" t="s">
        <v>16</v>
      </c>
      <c r="E18" s="8">
        <v>458.72</v>
      </c>
      <c r="F18" s="7">
        <f t="shared" si="0"/>
        <v>5500.0528000000004</v>
      </c>
    </row>
    <row r="19" spans="1:6" ht="15.75">
      <c r="A19" s="4" t="s">
        <v>51</v>
      </c>
      <c r="B19" s="6" t="s">
        <v>52</v>
      </c>
      <c r="C19" s="7">
        <v>16.829999999999998</v>
      </c>
      <c r="D19" s="8" t="s">
        <v>16</v>
      </c>
      <c r="E19" s="8">
        <v>167.71</v>
      </c>
      <c r="F19" s="7">
        <f t="shared" si="0"/>
        <v>2822.5592999999999</v>
      </c>
    </row>
    <row r="20" spans="1:6">
      <c r="A20" s="13"/>
      <c r="B20" s="34"/>
      <c r="C20" s="34"/>
      <c r="D20" s="34"/>
      <c r="E20" s="34"/>
      <c r="F20" s="15">
        <f>SUM(F5:F19)</f>
        <v>144746.08499999999</v>
      </c>
    </row>
    <row r="21" spans="1:6">
      <c r="A21" s="16"/>
      <c r="B21" s="17"/>
      <c r="C21" s="17"/>
      <c r="D21" s="17"/>
      <c r="E21" s="17"/>
      <c r="F21" s="18"/>
    </row>
    <row r="22" spans="1:6">
      <c r="A22" s="16"/>
      <c r="B22" s="17"/>
      <c r="C22" s="17"/>
      <c r="D22" s="17"/>
      <c r="E22" s="17"/>
      <c r="F22" s="18"/>
    </row>
    <row r="23" spans="1:6" ht="41.25" customHeight="1">
      <c r="B23" s="35" t="s">
        <v>27</v>
      </c>
      <c r="C23" s="35"/>
      <c r="D23" s="35"/>
      <c r="E23" s="35"/>
      <c r="F23" s="35"/>
    </row>
  </sheetData>
  <mergeCells count="5">
    <mergeCell ref="A1:F1"/>
    <mergeCell ref="A2:F2"/>
    <mergeCell ref="A3:F3"/>
    <mergeCell ref="B20:E20"/>
    <mergeCell ref="B23:F23"/>
  </mergeCells>
  <pageMargins left="0.16" right="0.2"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9" customHeight="1">
      <c r="A3" s="33" t="s">
        <v>101</v>
      </c>
      <c r="B3" s="33"/>
      <c r="C3" s="33"/>
      <c r="D3" s="33"/>
      <c r="E3" s="33"/>
      <c r="F3" s="33"/>
      <c r="G3" s="2"/>
    </row>
    <row r="4" spans="1:7">
      <c r="A4" s="3" t="s">
        <v>3</v>
      </c>
      <c r="B4" s="3" t="s">
        <v>4</v>
      </c>
      <c r="C4" s="3" t="s">
        <v>5</v>
      </c>
      <c r="D4" s="3" t="s">
        <v>6</v>
      </c>
      <c r="E4" s="3" t="s">
        <v>7</v>
      </c>
      <c r="F4" s="3" t="s">
        <v>8</v>
      </c>
    </row>
    <row r="5" spans="1:7" ht="114.75">
      <c r="A5" s="4" t="s">
        <v>29</v>
      </c>
      <c r="B5" s="6" t="s">
        <v>12</v>
      </c>
      <c r="C5" s="7">
        <v>16.829999999999998</v>
      </c>
      <c r="D5" s="8" t="s">
        <v>13</v>
      </c>
      <c r="E5" s="8">
        <v>112.53</v>
      </c>
      <c r="F5" s="7">
        <f t="shared" ref="F5:F19" si="0">E5*C5</f>
        <v>1893.8798999999999</v>
      </c>
    </row>
    <row r="6" spans="1:7" ht="89.25">
      <c r="A6" s="4" t="s">
        <v>30</v>
      </c>
      <c r="B6" s="9" t="s">
        <v>15</v>
      </c>
      <c r="C6" s="7">
        <v>6.72</v>
      </c>
      <c r="D6" s="8" t="s">
        <v>16</v>
      </c>
      <c r="E6" s="8">
        <v>228.47</v>
      </c>
      <c r="F6" s="7">
        <f t="shared" si="0"/>
        <v>1535.3183999999999</v>
      </c>
    </row>
    <row r="7" spans="1:7" ht="63.75">
      <c r="A7" s="4" t="s">
        <v>31</v>
      </c>
      <c r="B7" s="6" t="s">
        <v>18</v>
      </c>
      <c r="C7" s="7">
        <v>11.19</v>
      </c>
      <c r="D7" s="8" t="s">
        <v>16</v>
      </c>
      <c r="E7" s="8">
        <v>1191.77</v>
      </c>
      <c r="F7" s="7">
        <f t="shared" si="0"/>
        <v>13335.906299999999</v>
      </c>
    </row>
    <row r="8" spans="1:7" ht="102">
      <c r="A8" s="4" t="s">
        <v>32</v>
      </c>
      <c r="B8" s="6" t="s">
        <v>20</v>
      </c>
      <c r="C8" s="7">
        <v>12.75</v>
      </c>
      <c r="D8" s="8" t="s">
        <v>16</v>
      </c>
      <c r="E8" s="8">
        <v>6543.32</v>
      </c>
      <c r="F8" s="7">
        <f>E8*C8</f>
        <v>83427.33</v>
      </c>
    </row>
    <row r="9" spans="1:7" ht="102">
      <c r="A9" s="4" t="s">
        <v>39</v>
      </c>
      <c r="B9" s="6" t="s">
        <v>40</v>
      </c>
      <c r="C9" s="7">
        <v>0.51</v>
      </c>
      <c r="D9" s="8" t="s">
        <v>16</v>
      </c>
      <c r="E9" s="8">
        <v>5913.66</v>
      </c>
      <c r="F9" s="7">
        <f>E9*C9</f>
        <v>3015.9666000000002</v>
      </c>
    </row>
    <row r="10" spans="1:7" ht="89.25">
      <c r="A10" s="4" t="s">
        <v>41</v>
      </c>
      <c r="B10" s="6" t="s">
        <v>42</v>
      </c>
      <c r="C10" s="7">
        <v>2.04</v>
      </c>
      <c r="D10" s="8" t="s">
        <v>16</v>
      </c>
      <c r="E10" s="8">
        <v>2788.17</v>
      </c>
      <c r="F10" s="7">
        <f t="shared" si="0"/>
        <v>5687.8668000000007</v>
      </c>
    </row>
    <row r="11" spans="1:7" ht="63.75">
      <c r="A11" s="20" t="s">
        <v>43</v>
      </c>
      <c r="B11" s="6" t="s">
        <v>44</v>
      </c>
      <c r="C11" s="7">
        <v>7.25</v>
      </c>
      <c r="D11" s="8" t="s">
        <v>45</v>
      </c>
      <c r="E11" s="8">
        <v>259.29000000000002</v>
      </c>
      <c r="F11" s="7">
        <f t="shared" si="0"/>
        <v>1879.8525000000002</v>
      </c>
    </row>
    <row r="12" spans="1:7" ht="102">
      <c r="A12" s="20" t="s">
        <v>57</v>
      </c>
      <c r="B12" s="6" t="s">
        <v>58</v>
      </c>
      <c r="C12" s="7">
        <v>0.85</v>
      </c>
      <c r="D12" s="8" t="s">
        <v>16</v>
      </c>
      <c r="E12" s="8">
        <v>6219.21</v>
      </c>
      <c r="F12" s="7">
        <f t="shared" si="0"/>
        <v>5286.3284999999996</v>
      </c>
    </row>
    <row r="13" spans="1:7" ht="89.25">
      <c r="A13" s="20" t="s">
        <v>59</v>
      </c>
      <c r="B13" s="6" t="s">
        <v>60</v>
      </c>
      <c r="C13" s="7">
        <v>0.09</v>
      </c>
      <c r="D13" s="8" t="s">
        <v>61</v>
      </c>
      <c r="E13" s="8">
        <v>53433.91</v>
      </c>
      <c r="F13" s="7">
        <f t="shared" si="0"/>
        <v>4809.0519000000004</v>
      </c>
    </row>
    <row r="14" spans="1:7" ht="18.75">
      <c r="A14" s="4">
        <v>10</v>
      </c>
      <c r="B14" s="12" t="s">
        <v>21</v>
      </c>
      <c r="C14" s="7"/>
      <c r="D14" s="8"/>
      <c r="E14" s="8"/>
      <c r="F14" s="7"/>
    </row>
    <row r="15" spans="1:7" ht="15.75">
      <c r="A15" s="4" t="s">
        <v>46</v>
      </c>
      <c r="B15" s="6" t="s">
        <v>80</v>
      </c>
      <c r="C15" s="7">
        <v>6.72</v>
      </c>
      <c r="D15" s="8" t="s">
        <v>16</v>
      </c>
      <c r="E15" s="8">
        <v>404.77</v>
      </c>
      <c r="F15" s="7">
        <f t="shared" si="0"/>
        <v>2720.0544</v>
      </c>
    </row>
    <row r="16" spans="1:7" ht="15.75">
      <c r="A16" s="4" t="s">
        <v>47</v>
      </c>
      <c r="B16" s="6" t="s">
        <v>64</v>
      </c>
      <c r="C16" s="7">
        <v>6.98</v>
      </c>
      <c r="D16" s="8" t="s">
        <v>16</v>
      </c>
      <c r="E16" s="8">
        <v>765.85</v>
      </c>
      <c r="F16" s="7">
        <f t="shared" si="0"/>
        <v>5345.6330000000007</v>
      </c>
    </row>
    <row r="17" spans="1:6" ht="15.75">
      <c r="A17" s="4" t="s">
        <v>48</v>
      </c>
      <c r="B17" s="6" t="s">
        <v>81</v>
      </c>
      <c r="C17" s="7">
        <v>13.23</v>
      </c>
      <c r="D17" s="8" t="s">
        <v>16</v>
      </c>
      <c r="E17" s="8">
        <v>730.6</v>
      </c>
      <c r="F17" s="7">
        <f t="shared" si="0"/>
        <v>9665.8379999999997</v>
      </c>
    </row>
    <row r="18" spans="1:6" ht="15.75">
      <c r="A18" s="4" t="s">
        <v>50</v>
      </c>
      <c r="B18" s="6" t="s">
        <v>65</v>
      </c>
      <c r="C18" s="7">
        <v>12.13</v>
      </c>
      <c r="D18" s="8" t="s">
        <v>16</v>
      </c>
      <c r="E18" s="8">
        <v>458.72</v>
      </c>
      <c r="F18" s="7">
        <f t="shared" si="0"/>
        <v>5564.2736000000004</v>
      </c>
    </row>
    <row r="19" spans="1:6" ht="15.75">
      <c r="A19" s="4" t="s">
        <v>51</v>
      </c>
      <c r="B19" s="6" t="s">
        <v>52</v>
      </c>
      <c r="C19" s="7">
        <v>16.829999999999998</v>
      </c>
      <c r="D19" s="8" t="s">
        <v>16</v>
      </c>
      <c r="E19" s="8">
        <v>167.71</v>
      </c>
      <c r="F19" s="7">
        <f t="shared" si="0"/>
        <v>2822.5592999999999</v>
      </c>
    </row>
    <row r="20" spans="1:6">
      <c r="A20" s="13"/>
      <c r="B20" s="34"/>
      <c r="C20" s="34"/>
      <c r="D20" s="34"/>
      <c r="E20" s="34"/>
      <c r="F20" s="15">
        <f>SUM(F5:F19)</f>
        <v>146989.85919999998</v>
      </c>
    </row>
    <row r="21" spans="1:6">
      <c r="A21" s="16"/>
      <c r="B21" s="17"/>
      <c r="C21" s="17"/>
      <c r="D21" s="17"/>
      <c r="E21" s="17"/>
      <c r="F21" s="18"/>
    </row>
    <row r="22" spans="1:6">
      <c r="A22" s="16"/>
      <c r="B22" s="17"/>
      <c r="C22" s="17"/>
      <c r="D22" s="17"/>
      <c r="E22" s="17"/>
      <c r="F22" s="18"/>
    </row>
    <row r="23" spans="1:6" ht="41.25" customHeight="1">
      <c r="B23" s="35" t="s">
        <v>27</v>
      </c>
      <c r="C23" s="35"/>
      <c r="D23" s="35"/>
      <c r="E23" s="35"/>
      <c r="F23" s="35"/>
    </row>
  </sheetData>
  <mergeCells count="5">
    <mergeCell ref="A1:F1"/>
    <mergeCell ref="A2:F2"/>
    <mergeCell ref="A3:F3"/>
    <mergeCell ref="B20:E20"/>
    <mergeCell ref="B23:F23"/>
  </mergeCells>
  <pageMargins left="0.16"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J23"/>
  <sheetViews>
    <sheetView workbookViewId="0">
      <selection activeCell="I6" sqref="I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29" t="s">
        <v>0</v>
      </c>
      <c r="B1" s="30"/>
      <c r="C1" s="30"/>
      <c r="D1" s="30"/>
      <c r="E1" s="30"/>
      <c r="F1" s="30"/>
      <c r="G1" s="30"/>
      <c r="H1" s="30"/>
      <c r="I1" s="30"/>
      <c r="J1" s="1"/>
    </row>
    <row r="2" spans="1:10" ht="18.75">
      <c r="A2" s="31" t="s">
        <v>1</v>
      </c>
      <c r="B2" s="32"/>
      <c r="C2" s="32"/>
      <c r="D2" s="32"/>
      <c r="E2" s="32"/>
      <c r="F2" s="32"/>
      <c r="G2" s="32"/>
      <c r="H2" s="32"/>
      <c r="I2" s="32"/>
      <c r="J2" s="1"/>
    </row>
    <row r="3" spans="1:10" ht="43.5" customHeight="1">
      <c r="A3" s="36" t="s">
        <v>144</v>
      </c>
      <c r="B3" s="36"/>
      <c r="C3" s="36"/>
      <c r="D3" s="36"/>
      <c r="E3" s="36"/>
      <c r="F3" s="36"/>
      <c r="G3" s="36"/>
      <c r="H3" s="36"/>
      <c r="I3" s="36"/>
      <c r="J3" s="2"/>
    </row>
    <row r="4" spans="1:10">
      <c r="A4" s="3" t="s">
        <v>3</v>
      </c>
      <c r="B4" s="3" t="s">
        <v>4</v>
      </c>
      <c r="C4" s="3">
        <v>1</v>
      </c>
      <c r="D4" s="3">
        <v>2</v>
      </c>
      <c r="E4" s="3">
        <v>3</v>
      </c>
      <c r="F4" s="3" t="s">
        <v>138</v>
      </c>
      <c r="G4" s="3" t="s">
        <v>6</v>
      </c>
      <c r="H4" s="3" t="s">
        <v>7</v>
      </c>
      <c r="I4" s="3" t="s">
        <v>8</v>
      </c>
    </row>
    <row r="5" spans="1:10" ht="25.5">
      <c r="A5" s="8">
        <v>1</v>
      </c>
      <c r="B5" s="23" t="s">
        <v>38</v>
      </c>
      <c r="C5" s="8">
        <v>2</v>
      </c>
      <c r="D5" s="8">
        <v>2</v>
      </c>
      <c r="E5" s="8">
        <v>2</v>
      </c>
      <c r="F5" s="8">
        <f>C5+D5+E5</f>
        <v>6</v>
      </c>
      <c r="G5" s="8" t="s">
        <v>10</v>
      </c>
      <c r="H5" s="8">
        <v>243.77</v>
      </c>
      <c r="I5" s="24">
        <f>H5*F5</f>
        <v>1462.6200000000001</v>
      </c>
    </row>
    <row r="6" spans="1:10" ht="114.75">
      <c r="A6" s="4" t="s">
        <v>11</v>
      </c>
      <c r="B6" s="6" t="s">
        <v>12</v>
      </c>
      <c r="C6" s="7">
        <v>8.1</v>
      </c>
      <c r="D6" s="7">
        <v>5.95</v>
      </c>
      <c r="E6" s="7">
        <v>8.6</v>
      </c>
      <c r="F6" s="8">
        <f t="shared" ref="F6:F19" si="0">C6+D6+E6</f>
        <v>22.65</v>
      </c>
      <c r="G6" s="8" t="s">
        <v>13</v>
      </c>
      <c r="H6" s="8">
        <v>112.53</v>
      </c>
      <c r="I6" s="24">
        <f t="shared" ref="I6:I19" si="1">H6*F6</f>
        <v>2548.8044999999997</v>
      </c>
    </row>
    <row r="7" spans="1:10" ht="89.25">
      <c r="A7" s="4" t="s">
        <v>14</v>
      </c>
      <c r="B7" s="9" t="s">
        <v>15</v>
      </c>
      <c r="C7" s="7">
        <v>0.62</v>
      </c>
      <c r="D7" s="7">
        <v>0.49554999999999999</v>
      </c>
      <c r="E7" s="7">
        <v>0.66</v>
      </c>
      <c r="F7" s="8">
        <f t="shared" si="0"/>
        <v>1.77555</v>
      </c>
      <c r="G7" s="8" t="s">
        <v>16</v>
      </c>
      <c r="H7" s="8">
        <v>228.47</v>
      </c>
      <c r="I7" s="24">
        <f t="shared" si="1"/>
        <v>405.65990849999997</v>
      </c>
    </row>
    <row r="8" spans="1:10" ht="63.75">
      <c r="A8" s="4" t="s">
        <v>17</v>
      </c>
      <c r="B8" s="6" t="s">
        <v>18</v>
      </c>
      <c r="C8" s="7">
        <v>1.0366</v>
      </c>
      <c r="D8" s="7">
        <v>0.82450000000000001</v>
      </c>
      <c r="E8" s="7">
        <v>1.1013999999999999</v>
      </c>
      <c r="F8" s="8">
        <f t="shared" si="0"/>
        <v>2.9624999999999999</v>
      </c>
      <c r="G8" s="8" t="s">
        <v>16</v>
      </c>
      <c r="H8" s="8">
        <v>1191.77</v>
      </c>
      <c r="I8" s="24">
        <f t="shared" si="1"/>
        <v>3530.6186250000001</v>
      </c>
    </row>
    <row r="9" spans="1:10" ht="102">
      <c r="A9" s="4" t="s">
        <v>39</v>
      </c>
      <c r="B9" s="6" t="s">
        <v>40</v>
      </c>
      <c r="C9" s="7">
        <v>2.8611300000000002</v>
      </c>
      <c r="D9" s="7">
        <v>1.631</v>
      </c>
      <c r="E9" s="7">
        <v>3.3584999999999998</v>
      </c>
      <c r="F9" s="8">
        <f t="shared" si="0"/>
        <v>7.8506300000000007</v>
      </c>
      <c r="G9" s="8" t="s">
        <v>16</v>
      </c>
      <c r="H9" s="8">
        <v>5913.66</v>
      </c>
      <c r="I9" s="24">
        <f t="shared" si="1"/>
        <v>46425.956605800005</v>
      </c>
    </row>
    <row r="10" spans="1:10" ht="89.25">
      <c r="A10" s="4" t="s">
        <v>41</v>
      </c>
      <c r="B10" s="6" t="s">
        <v>42</v>
      </c>
      <c r="C10" s="7">
        <v>2.7183999999999999</v>
      </c>
      <c r="D10" s="7">
        <v>2.0811999999999999</v>
      </c>
      <c r="E10" s="7">
        <v>2.8883000000000001</v>
      </c>
      <c r="F10" s="8">
        <f t="shared" si="0"/>
        <v>7.6879</v>
      </c>
      <c r="G10" s="8" t="s">
        <v>16</v>
      </c>
      <c r="H10" s="8">
        <v>2788.17</v>
      </c>
      <c r="I10" s="24">
        <f t="shared" si="1"/>
        <v>21435.172143</v>
      </c>
    </row>
    <row r="11" spans="1:10" ht="63.75">
      <c r="A11" s="20" t="s">
        <v>43</v>
      </c>
      <c r="B11" s="6" t="s">
        <v>44</v>
      </c>
      <c r="C11" s="7">
        <v>6.69</v>
      </c>
      <c r="D11" s="7">
        <v>5.2</v>
      </c>
      <c r="E11" s="7">
        <v>7.11</v>
      </c>
      <c r="F11" s="8">
        <f t="shared" si="0"/>
        <v>19</v>
      </c>
      <c r="G11" s="8" t="s">
        <v>45</v>
      </c>
      <c r="H11" s="8">
        <v>259.29000000000002</v>
      </c>
      <c r="I11" s="24">
        <f t="shared" si="1"/>
        <v>4926.51</v>
      </c>
    </row>
    <row r="12" spans="1:10" ht="102">
      <c r="A12" s="20" t="s">
        <v>57</v>
      </c>
      <c r="B12" s="6" t="s">
        <v>58</v>
      </c>
      <c r="C12" s="7">
        <v>1.13283</v>
      </c>
      <c r="D12" s="7">
        <v>0.99119999999999997</v>
      </c>
      <c r="E12" s="7">
        <v>1.2744</v>
      </c>
      <c r="F12" s="8">
        <f t="shared" si="0"/>
        <v>3.3984299999999998</v>
      </c>
      <c r="G12" s="8" t="s">
        <v>16</v>
      </c>
      <c r="H12" s="8">
        <v>6219.21</v>
      </c>
      <c r="I12" s="24">
        <f t="shared" si="1"/>
        <v>21135.549840299998</v>
      </c>
    </row>
    <row r="13" spans="1:10" ht="89.25">
      <c r="A13" s="20" t="s">
        <v>59</v>
      </c>
      <c r="B13" s="6" t="s">
        <v>60</v>
      </c>
      <c r="C13" s="7">
        <v>0.14000000000000001</v>
      </c>
      <c r="D13" s="7">
        <v>0.105</v>
      </c>
      <c r="E13" s="7">
        <v>0.157499</v>
      </c>
      <c r="F13" s="8">
        <f t="shared" si="0"/>
        <v>0.402499</v>
      </c>
      <c r="G13" s="8" t="s">
        <v>61</v>
      </c>
      <c r="H13" s="8">
        <v>53433.91</v>
      </c>
      <c r="I13" s="24">
        <f t="shared" si="1"/>
        <v>21507.09534109</v>
      </c>
    </row>
    <row r="14" spans="1:10" ht="18.75">
      <c r="A14" s="4">
        <v>10</v>
      </c>
      <c r="B14" s="12" t="s">
        <v>21</v>
      </c>
      <c r="C14" s="7"/>
      <c r="D14" s="7"/>
      <c r="E14" s="7"/>
      <c r="F14" s="8"/>
      <c r="G14" s="8"/>
      <c r="H14" s="8"/>
      <c r="I14" s="24"/>
    </row>
    <row r="15" spans="1:10" ht="15.75">
      <c r="A15" s="4" t="s">
        <v>46</v>
      </c>
      <c r="B15" s="6" t="s">
        <v>33</v>
      </c>
      <c r="C15" s="7">
        <v>0.62290000000000001</v>
      </c>
      <c r="D15" s="7">
        <v>0.49554999999999999</v>
      </c>
      <c r="E15" s="7">
        <v>0.66</v>
      </c>
      <c r="F15" s="8">
        <f t="shared" si="0"/>
        <v>1.7784499999999999</v>
      </c>
      <c r="G15" s="8" t="s">
        <v>16</v>
      </c>
      <c r="H15" s="8">
        <v>377.8</v>
      </c>
      <c r="I15" s="24">
        <f t="shared" si="1"/>
        <v>671.89841000000001</v>
      </c>
    </row>
    <row r="16" spans="1:10" ht="15.75">
      <c r="A16" s="4" t="s">
        <v>47</v>
      </c>
      <c r="B16" s="6" t="s">
        <v>34</v>
      </c>
      <c r="C16" s="7">
        <v>3.0654400000000002</v>
      </c>
      <c r="D16" s="7">
        <v>2.15</v>
      </c>
      <c r="E16" s="7">
        <v>3.43</v>
      </c>
      <c r="F16" s="8">
        <f t="shared" si="0"/>
        <v>8.6454400000000007</v>
      </c>
      <c r="G16" s="8" t="s">
        <v>16</v>
      </c>
      <c r="H16" s="8">
        <v>788.13</v>
      </c>
      <c r="I16" s="24">
        <f t="shared" si="1"/>
        <v>6813.7306272000005</v>
      </c>
    </row>
    <row r="17" spans="1:9" ht="15.75">
      <c r="A17" s="4" t="s">
        <v>48</v>
      </c>
      <c r="B17" s="6" t="s">
        <v>139</v>
      </c>
      <c r="C17" s="7">
        <v>3.7549999999999999</v>
      </c>
      <c r="D17" s="7">
        <v>2.9058000000000002</v>
      </c>
      <c r="E17" s="7">
        <v>3.99</v>
      </c>
      <c r="F17" s="8">
        <f t="shared" si="0"/>
        <v>10.6508</v>
      </c>
      <c r="G17" s="8" t="s">
        <v>16</v>
      </c>
      <c r="H17" s="8">
        <v>756.83</v>
      </c>
      <c r="I17" s="24">
        <f t="shared" si="1"/>
        <v>8060.8449640000008</v>
      </c>
    </row>
    <row r="18" spans="1:9" ht="15.75">
      <c r="A18" s="4" t="s">
        <v>50</v>
      </c>
      <c r="B18" s="6" t="s">
        <v>36</v>
      </c>
      <c r="C18" s="7">
        <v>3.5491999999999999</v>
      </c>
      <c r="D18" s="7">
        <v>2.3199999999999998</v>
      </c>
      <c r="E18" s="7">
        <v>4.12</v>
      </c>
      <c r="F18" s="8">
        <f t="shared" si="0"/>
        <v>9.9892000000000003</v>
      </c>
      <c r="G18" s="8" t="s">
        <v>16</v>
      </c>
      <c r="H18" s="8">
        <v>482.26</v>
      </c>
      <c r="I18" s="24">
        <f t="shared" si="1"/>
        <v>4817.3915919999999</v>
      </c>
    </row>
    <row r="19" spans="1:9" ht="15.75">
      <c r="A19" s="4" t="s">
        <v>51</v>
      </c>
      <c r="B19" s="6" t="s">
        <v>52</v>
      </c>
      <c r="C19" s="7">
        <v>8.1</v>
      </c>
      <c r="D19" s="7">
        <v>5.95</v>
      </c>
      <c r="E19" s="7">
        <v>8.6</v>
      </c>
      <c r="F19" s="8">
        <f t="shared" si="0"/>
        <v>22.65</v>
      </c>
      <c r="G19" s="8" t="s">
        <v>16</v>
      </c>
      <c r="H19" s="8">
        <v>167.71</v>
      </c>
      <c r="I19" s="24">
        <f t="shared" si="1"/>
        <v>3798.6315</v>
      </c>
    </row>
    <row r="20" spans="1:9">
      <c r="A20" s="13"/>
      <c r="B20" s="34"/>
      <c r="C20" s="34"/>
      <c r="D20" s="34"/>
      <c r="E20" s="34"/>
      <c r="F20" s="34"/>
      <c r="G20" s="34"/>
      <c r="H20" s="34"/>
      <c r="I20" s="15">
        <f>SUM(I5:I19)</f>
        <v>147540.48405688998</v>
      </c>
    </row>
    <row r="21" spans="1:9">
      <c r="A21" s="16"/>
      <c r="B21" s="17"/>
      <c r="C21" s="17"/>
      <c r="D21" s="17"/>
      <c r="E21" s="17"/>
      <c r="F21" s="17"/>
      <c r="G21" s="17"/>
      <c r="H21" s="17"/>
      <c r="I21" s="18"/>
    </row>
    <row r="22" spans="1:9" ht="9.75" customHeight="1">
      <c r="A22" s="16"/>
      <c r="B22" s="17"/>
      <c r="C22" s="17"/>
      <c r="D22" s="17"/>
      <c r="E22" s="17"/>
      <c r="F22" s="17"/>
      <c r="G22" s="17"/>
      <c r="H22" s="17"/>
      <c r="I22" s="18"/>
    </row>
    <row r="23" spans="1:9" ht="60" customHeight="1">
      <c r="B23" s="35" t="s">
        <v>27</v>
      </c>
      <c r="C23" s="35"/>
      <c r="D23" s="35"/>
      <c r="E23" s="35"/>
      <c r="F23" s="35"/>
      <c r="G23" s="35"/>
      <c r="H23" s="35"/>
      <c r="I23" s="35"/>
    </row>
  </sheetData>
  <mergeCells count="5">
    <mergeCell ref="A1:I1"/>
    <mergeCell ref="A2:I2"/>
    <mergeCell ref="A3:I3"/>
    <mergeCell ref="B20:H20"/>
    <mergeCell ref="B23:I23"/>
  </mergeCells>
  <pageMargins left="0.24" right="0.1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G19"/>
  <sheetViews>
    <sheetView topLeftCell="A7"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3" t="s">
        <v>102</v>
      </c>
      <c r="B3" s="33"/>
      <c r="C3" s="33"/>
      <c r="D3" s="33"/>
      <c r="E3" s="33"/>
      <c r="F3" s="33"/>
      <c r="G3" s="2"/>
    </row>
    <row r="4" spans="1:7">
      <c r="A4" s="3" t="s">
        <v>3</v>
      </c>
      <c r="B4" s="3" t="s">
        <v>4</v>
      </c>
      <c r="C4" s="3" t="s">
        <v>5</v>
      </c>
      <c r="D4" s="3" t="s">
        <v>6</v>
      </c>
      <c r="E4" s="3" t="s">
        <v>7</v>
      </c>
      <c r="F4" s="3" t="s">
        <v>8</v>
      </c>
    </row>
    <row r="5" spans="1:7" ht="25.5">
      <c r="A5" s="11">
        <v>1</v>
      </c>
      <c r="B5" s="19" t="s">
        <v>38</v>
      </c>
      <c r="C5" s="7">
        <v>3</v>
      </c>
      <c r="D5" s="8" t="s">
        <v>10</v>
      </c>
      <c r="E5" s="8">
        <v>243.77</v>
      </c>
      <c r="F5" s="7">
        <f>E5*C5</f>
        <v>731.31000000000006</v>
      </c>
    </row>
    <row r="6" spans="1:7" ht="114.75">
      <c r="A6" s="4" t="s">
        <v>11</v>
      </c>
      <c r="B6" s="6" t="s">
        <v>12</v>
      </c>
      <c r="C6" s="7">
        <v>43.08</v>
      </c>
      <c r="D6" s="8" t="s">
        <v>13</v>
      </c>
      <c r="E6" s="8">
        <v>112.53</v>
      </c>
      <c r="F6" s="7">
        <f t="shared" ref="F6:F8" si="0">E6*C6</f>
        <v>4847.7924000000003</v>
      </c>
    </row>
    <row r="7" spans="1:7" ht="89.25">
      <c r="A7" s="4" t="s">
        <v>14</v>
      </c>
      <c r="B7" s="9" t="s">
        <v>15</v>
      </c>
      <c r="C7" s="7">
        <v>3.81</v>
      </c>
      <c r="D7" s="8" t="s">
        <v>16</v>
      </c>
      <c r="E7" s="8">
        <v>228.47</v>
      </c>
      <c r="F7" s="7">
        <f t="shared" si="0"/>
        <v>870.47069999999997</v>
      </c>
    </row>
    <row r="8" spans="1:7" ht="63.75">
      <c r="A8" s="4" t="s">
        <v>17</v>
      </c>
      <c r="B8" s="6" t="s">
        <v>18</v>
      </c>
      <c r="C8" s="7">
        <v>6.35</v>
      </c>
      <c r="D8" s="8" t="s">
        <v>16</v>
      </c>
      <c r="E8" s="8">
        <v>1191.77</v>
      </c>
      <c r="F8" s="7">
        <f t="shared" si="0"/>
        <v>7567.7394999999997</v>
      </c>
    </row>
    <row r="9" spans="1:7" ht="102">
      <c r="A9" s="4" t="s">
        <v>39</v>
      </c>
      <c r="B9" s="6" t="s">
        <v>40</v>
      </c>
      <c r="C9" s="7">
        <v>5.33</v>
      </c>
      <c r="D9" s="8" t="s">
        <v>16</v>
      </c>
      <c r="E9" s="8">
        <v>5913.66</v>
      </c>
      <c r="F9" s="7">
        <f>E9*C9</f>
        <v>31519.807799999999</v>
      </c>
    </row>
    <row r="10" spans="1:7" ht="89.25">
      <c r="A10" s="4" t="s">
        <v>41</v>
      </c>
      <c r="B10" s="6" t="s">
        <v>42</v>
      </c>
      <c r="C10" s="7">
        <v>13.7</v>
      </c>
      <c r="D10" s="8" t="s">
        <v>16</v>
      </c>
      <c r="E10" s="8">
        <v>2788.17</v>
      </c>
      <c r="F10" s="7">
        <f t="shared" ref="F10:F17" si="1">E10*C10</f>
        <v>38197.928999999996</v>
      </c>
    </row>
    <row r="11" spans="1:7" ht="63.75">
      <c r="A11" s="20" t="s">
        <v>43</v>
      </c>
      <c r="B11" s="6" t="s">
        <v>44</v>
      </c>
      <c r="C11" s="7">
        <v>116.55</v>
      </c>
      <c r="D11" s="8" t="s">
        <v>45</v>
      </c>
      <c r="E11" s="8">
        <v>259.29000000000002</v>
      </c>
      <c r="F11" s="7">
        <f t="shared" si="1"/>
        <v>30220.249500000002</v>
      </c>
    </row>
    <row r="12" spans="1:7" ht="18.75">
      <c r="A12" s="4">
        <v>8</v>
      </c>
      <c r="B12" s="12" t="s">
        <v>21</v>
      </c>
      <c r="C12" s="7"/>
      <c r="D12" s="8"/>
      <c r="E12" s="8"/>
      <c r="F12" s="7"/>
    </row>
    <row r="13" spans="1:7" ht="15.75">
      <c r="A13" s="4" t="s">
        <v>46</v>
      </c>
      <c r="B13" s="6" t="s">
        <v>80</v>
      </c>
      <c r="C13" s="7">
        <v>3.81</v>
      </c>
      <c r="D13" s="8" t="s">
        <v>16</v>
      </c>
      <c r="E13" s="8">
        <v>404.77</v>
      </c>
      <c r="F13" s="7">
        <f t="shared" si="1"/>
        <v>1542.1737000000001</v>
      </c>
    </row>
    <row r="14" spans="1:7" ht="15.75">
      <c r="A14" s="4" t="s">
        <v>47</v>
      </c>
      <c r="B14" s="6" t="s">
        <v>64</v>
      </c>
      <c r="C14" s="7">
        <v>9.68</v>
      </c>
      <c r="D14" s="8" t="s">
        <v>16</v>
      </c>
      <c r="E14" s="8">
        <v>765.85</v>
      </c>
      <c r="F14" s="7">
        <f t="shared" si="1"/>
        <v>7413.4279999999999</v>
      </c>
    </row>
    <row r="15" spans="1:7" ht="15.75">
      <c r="A15" s="4" t="s">
        <v>48</v>
      </c>
      <c r="B15" s="6" t="s">
        <v>81</v>
      </c>
      <c r="C15" s="7">
        <v>20.05</v>
      </c>
      <c r="D15" s="8" t="s">
        <v>16</v>
      </c>
      <c r="E15" s="8">
        <v>730.6</v>
      </c>
      <c r="F15" s="7">
        <f t="shared" si="1"/>
        <v>14648.53</v>
      </c>
    </row>
    <row r="16" spans="1:7" ht="15.75">
      <c r="A16" s="4" t="s">
        <v>50</v>
      </c>
      <c r="B16" s="6" t="s">
        <v>65</v>
      </c>
      <c r="C16" s="7">
        <v>4.8</v>
      </c>
      <c r="D16" s="8" t="s">
        <v>16</v>
      </c>
      <c r="E16" s="8">
        <v>458.72</v>
      </c>
      <c r="F16" s="7">
        <f t="shared" si="1"/>
        <v>2201.8560000000002</v>
      </c>
    </row>
    <row r="17" spans="1:6" ht="15.75">
      <c r="A17" s="4" t="s">
        <v>51</v>
      </c>
      <c r="B17" s="6" t="s">
        <v>52</v>
      </c>
      <c r="C17" s="7">
        <v>43.08</v>
      </c>
      <c r="D17" s="8" t="s">
        <v>16</v>
      </c>
      <c r="E17" s="8">
        <v>167.71</v>
      </c>
      <c r="F17" s="7">
        <f t="shared" si="1"/>
        <v>7224.9467999999997</v>
      </c>
    </row>
    <row r="18" spans="1:6">
      <c r="A18" s="13"/>
      <c r="B18" s="34"/>
      <c r="C18" s="34"/>
      <c r="D18" s="34"/>
      <c r="E18" s="34"/>
      <c r="F18" s="15">
        <f>SUM(F5:F17)</f>
        <v>146986.2334</v>
      </c>
    </row>
    <row r="19" spans="1:6" ht="41.25" customHeight="1">
      <c r="B19" s="35" t="s">
        <v>27</v>
      </c>
      <c r="C19" s="35"/>
      <c r="D19" s="35"/>
      <c r="E19" s="35"/>
      <c r="F19" s="35"/>
    </row>
  </sheetData>
  <mergeCells count="5">
    <mergeCell ref="A1:F1"/>
    <mergeCell ref="A2:F2"/>
    <mergeCell ref="A3:F3"/>
    <mergeCell ref="B18:E18"/>
    <mergeCell ref="B19:F19"/>
  </mergeCells>
  <pageMargins left="0.2" right="0.15" top="0.49" bottom="0.35" header="0.3" footer="0.31"/>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3" t="s">
        <v>103</v>
      </c>
      <c r="B3" s="33"/>
      <c r="C3" s="33"/>
      <c r="D3" s="33"/>
      <c r="E3" s="33"/>
      <c r="F3" s="33"/>
      <c r="G3" s="2"/>
    </row>
    <row r="4" spans="1:7">
      <c r="A4" s="3" t="s">
        <v>3</v>
      </c>
      <c r="B4" s="3" t="s">
        <v>4</v>
      </c>
      <c r="C4" s="3" t="s">
        <v>5</v>
      </c>
      <c r="D4" s="3" t="s">
        <v>6</v>
      </c>
      <c r="E4" s="3" t="s">
        <v>7</v>
      </c>
      <c r="F4" s="3" t="s">
        <v>8</v>
      </c>
    </row>
    <row r="5" spans="1:7" ht="25.5">
      <c r="A5" s="8">
        <v>1</v>
      </c>
      <c r="B5" s="23" t="s">
        <v>38</v>
      </c>
      <c r="C5" s="8">
        <v>2</v>
      </c>
      <c r="D5" s="8" t="s">
        <v>10</v>
      </c>
      <c r="E5" s="8">
        <v>243.77</v>
      </c>
      <c r="F5" s="24">
        <f>E5*C5</f>
        <v>487.54</v>
      </c>
    </row>
    <row r="6" spans="1:7" ht="114.75">
      <c r="A6" s="4" t="s">
        <v>11</v>
      </c>
      <c r="B6" s="6" t="s">
        <v>12</v>
      </c>
      <c r="C6" s="7">
        <v>18.59</v>
      </c>
      <c r="D6" s="8" t="s">
        <v>13</v>
      </c>
      <c r="E6" s="8">
        <v>112.53</v>
      </c>
      <c r="F6" s="24">
        <f t="shared" ref="F6:F19" si="0">E6*C6</f>
        <v>2091.9326999999998</v>
      </c>
    </row>
    <row r="7" spans="1:7" ht="89.25">
      <c r="A7" s="4" t="s">
        <v>14</v>
      </c>
      <c r="B7" s="9" t="s">
        <v>15</v>
      </c>
      <c r="C7" s="7">
        <v>1.86</v>
      </c>
      <c r="D7" s="8" t="s">
        <v>16</v>
      </c>
      <c r="E7" s="8">
        <v>228.47</v>
      </c>
      <c r="F7" s="24">
        <f t="shared" si="0"/>
        <v>424.95420000000001</v>
      </c>
    </row>
    <row r="8" spans="1:7" ht="63.75">
      <c r="A8" s="4" t="s">
        <v>17</v>
      </c>
      <c r="B8" s="6" t="s">
        <v>18</v>
      </c>
      <c r="C8" s="7">
        <v>3.13</v>
      </c>
      <c r="D8" s="8" t="s">
        <v>16</v>
      </c>
      <c r="E8" s="8">
        <v>1191.77</v>
      </c>
      <c r="F8" s="24">
        <f t="shared" si="0"/>
        <v>3730.2401</v>
      </c>
    </row>
    <row r="9" spans="1:7" ht="102">
      <c r="A9" s="4" t="s">
        <v>39</v>
      </c>
      <c r="B9" s="6" t="s">
        <v>40</v>
      </c>
      <c r="C9" s="7">
        <v>2.62</v>
      </c>
      <c r="D9" s="8" t="s">
        <v>16</v>
      </c>
      <c r="E9" s="8">
        <v>5913.66</v>
      </c>
      <c r="F9" s="24">
        <f t="shared" si="0"/>
        <v>15493.789200000001</v>
      </c>
    </row>
    <row r="10" spans="1:7" ht="89.25">
      <c r="A10" s="4" t="s">
        <v>41</v>
      </c>
      <c r="B10" s="6" t="s">
        <v>42</v>
      </c>
      <c r="C10" s="7">
        <v>6.69</v>
      </c>
      <c r="D10" s="8" t="s">
        <v>16</v>
      </c>
      <c r="E10" s="8">
        <v>2788.17</v>
      </c>
      <c r="F10" s="24">
        <f t="shared" si="0"/>
        <v>18652.857300000003</v>
      </c>
    </row>
    <row r="11" spans="1:7" ht="63.75">
      <c r="A11" s="20" t="s">
        <v>43</v>
      </c>
      <c r="B11" s="6" t="s">
        <v>44</v>
      </c>
      <c r="C11" s="7">
        <v>56.92</v>
      </c>
      <c r="D11" s="8" t="s">
        <v>45</v>
      </c>
      <c r="E11" s="8">
        <v>259.29000000000002</v>
      </c>
      <c r="F11" s="24">
        <f t="shared" si="0"/>
        <v>14758.786800000002</v>
      </c>
    </row>
    <row r="12" spans="1:7" ht="102">
      <c r="A12" s="20" t="s">
        <v>57</v>
      </c>
      <c r="B12" s="6" t="s">
        <v>58</v>
      </c>
      <c r="C12" s="7">
        <v>2.36</v>
      </c>
      <c r="D12" s="8" t="s">
        <v>16</v>
      </c>
      <c r="E12" s="8">
        <v>6219.21</v>
      </c>
      <c r="F12" s="24">
        <f t="shared" si="0"/>
        <v>14677.335599999999</v>
      </c>
    </row>
    <row r="13" spans="1:7" ht="89.25">
      <c r="A13" s="20" t="s">
        <v>59</v>
      </c>
      <c r="B13" s="6" t="s">
        <v>60</v>
      </c>
      <c r="C13" s="7">
        <v>0.25</v>
      </c>
      <c r="D13" s="8" t="s">
        <v>61</v>
      </c>
      <c r="E13" s="8">
        <v>53433.91</v>
      </c>
      <c r="F13" s="24">
        <f t="shared" si="0"/>
        <v>13358.477500000001</v>
      </c>
    </row>
    <row r="14" spans="1:7" ht="18.75">
      <c r="A14" s="4">
        <v>10</v>
      </c>
      <c r="B14" s="12" t="s">
        <v>21</v>
      </c>
      <c r="C14" s="7"/>
      <c r="D14" s="8"/>
      <c r="E14" s="8"/>
      <c r="F14" s="24"/>
    </row>
    <row r="15" spans="1:7" ht="15.75">
      <c r="A15" s="4" t="s">
        <v>46</v>
      </c>
      <c r="B15" s="6" t="s">
        <v>80</v>
      </c>
      <c r="C15" s="7">
        <v>1.86</v>
      </c>
      <c r="D15" s="8" t="s">
        <v>16</v>
      </c>
      <c r="E15" s="8">
        <v>404.77</v>
      </c>
      <c r="F15" s="24">
        <f t="shared" si="0"/>
        <v>752.87220000000002</v>
      </c>
    </row>
    <row r="16" spans="1:7" ht="15.75">
      <c r="A16" s="4" t="s">
        <v>47</v>
      </c>
      <c r="B16" s="6" t="s">
        <v>64</v>
      </c>
      <c r="C16" s="7">
        <v>5.07</v>
      </c>
      <c r="D16" s="8" t="s">
        <v>16</v>
      </c>
      <c r="E16" s="8">
        <v>765.85</v>
      </c>
      <c r="F16" s="24">
        <f t="shared" si="0"/>
        <v>3882.8595000000005</v>
      </c>
    </row>
    <row r="17" spans="1:6" ht="15.75">
      <c r="A17" s="4" t="s">
        <v>48</v>
      </c>
      <c r="B17" s="6" t="s">
        <v>81</v>
      </c>
      <c r="C17" s="7">
        <v>9.82</v>
      </c>
      <c r="D17" s="8" t="s">
        <v>16</v>
      </c>
      <c r="E17" s="8">
        <v>730.6</v>
      </c>
      <c r="F17" s="24">
        <f t="shared" si="0"/>
        <v>7174.4920000000002</v>
      </c>
    </row>
    <row r="18" spans="1:6" ht="15.75">
      <c r="A18" s="4" t="s">
        <v>50</v>
      </c>
      <c r="B18" s="6" t="s">
        <v>65</v>
      </c>
      <c r="C18" s="7">
        <v>3.02</v>
      </c>
      <c r="D18" s="8" t="s">
        <v>16</v>
      </c>
      <c r="E18" s="8">
        <v>458.72</v>
      </c>
      <c r="F18" s="24">
        <f t="shared" si="0"/>
        <v>1385.3344000000002</v>
      </c>
    </row>
    <row r="19" spans="1:6" ht="15.75">
      <c r="A19" s="4" t="s">
        <v>51</v>
      </c>
      <c r="B19" s="6" t="s">
        <v>52</v>
      </c>
      <c r="C19" s="7">
        <v>18.59</v>
      </c>
      <c r="D19" s="8" t="s">
        <v>16</v>
      </c>
      <c r="E19" s="8">
        <v>167.71</v>
      </c>
      <c r="F19" s="24">
        <f t="shared" si="0"/>
        <v>3117.7289000000001</v>
      </c>
    </row>
    <row r="20" spans="1:6">
      <c r="A20" s="13"/>
      <c r="B20" s="34"/>
      <c r="C20" s="34"/>
      <c r="D20" s="34"/>
      <c r="E20" s="34"/>
      <c r="F20" s="15">
        <f>SUM(F5:F19)</f>
        <v>99989.200400000031</v>
      </c>
    </row>
    <row r="21" spans="1:6">
      <c r="A21" s="16"/>
      <c r="B21" s="17"/>
      <c r="C21" s="17"/>
      <c r="D21" s="17"/>
      <c r="E21" s="17"/>
      <c r="F21" s="18"/>
    </row>
    <row r="22" spans="1:6">
      <c r="A22" s="16"/>
      <c r="B22" s="17"/>
      <c r="C22" s="17"/>
      <c r="D22" s="17"/>
      <c r="E22" s="17"/>
      <c r="F22" s="18"/>
    </row>
    <row r="23" spans="1:6" ht="43.5" customHeight="1">
      <c r="B23" s="35" t="s">
        <v>27</v>
      </c>
      <c r="C23" s="35"/>
      <c r="D23" s="35"/>
      <c r="E23" s="35"/>
      <c r="F23" s="35"/>
    </row>
    <row r="26" spans="1:6" ht="41.25" customHeight="1"/>
  </sheetData>
  <mergeCells count="5">
    <mergeCell ref="A1:F1"/>
    <mergeCell ref="A2:F2"/>
    <mergeCell ref="A3:F3"/>
    <mergeCell ref="B20:E20"/>
    <mergeCell ref="B23:F23"/>
  </mergeCells>
  <pageMargins left="0.22" right="0.18"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3" t="s">
        <v>104</v>
      </c>
      <c r="B3" s="33"/>
      <c r="C3" s="33"/>
      <c r="D3" s="33"/>
      <c r="E3" s="33"/>
      <c r="F3" s="33"/>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38.25">
      <c r="A6" s="11" t="s">
        <v>105</v>
      </c>
      <c r="B6" s="19" t="s">
        <v>106</v>
      </c>
      <c r="C6" s="7">
        <v>1.98</v>
      </c>
      <c r="D6" s="8" t="s">
        <v>13</v>
      </c>
      <c r="E6" s="8">
        <v>642.78</v>
      </c>
      <c r="F6" s="7">
        <f t="shared" ref="F6:F22" si="0">E6*C6</f>
        <v>1272.7043999999999</v>
      </c>
    </row>
    <row r="7" spans="1:7" ht="38.25">
      <c r="A7" s="11" t="s">
        <v>107</v>
      </c>
      <c r="B7" s="8" t="s">
        <v>108</v>
      </c>
      <c r="C7" s="7">
        <v>5</v>
      </c>
      <c r="D7" s="8" t="s">
        <v>109</v>
      </c>
      <c r="E7" s="8">
        <v>145</v>
      </c>
      <c r="F7" s="7">
        <f t="shared" si="0"/>
        <v>725</v>
      </c>
    </row>
    <row r="8" spans="1:7" ht="114.75">
      <c r="A8" s="4" t="s">
        <v>110</v>
      </c>
      <c r="B8" s="6" t="s">
        <v>12</v>
      </c>
      <c r="C8" s="7">
        <v>9.1999999999999993</v>
      </c>
      <c r="D8" s="8" t="s">
        <v>13</v>
      </c>
      <c r="E8" s="8">
        <v>112.53</v>
      </c>
      <c r="F8" s="7">
        <f t="shared" si="0"/>
        <v>1035.2759999999998</v>
      </c>
    </row>
    <row r="9" spans="1:7" ht="89.25">
      <c r="A9" s="4" t="s">
        <v>111</v>
      </c>
      <c r="B9" s="9" t="s">
        <v>15</v>
      </c>
      <c r="C9" s="7">
        <v>0.47</v>
      </c>
      <c r="D9" s="8" t="s">
        <v>16</v>
      </c>
      <c r="E9" s="8">
        <v>228.47</v>
      </c>
      <c r="F9" s="7">
        <f t="shared" si="0"/>
        <v>107.3809</v>
      </c>
    </row>
    <row r="10" spans="1:7" ht="63.75">
      <c r="A10" s="4" t="s">
        <v>112</v>
      </c>
      <c r="B10" s="6" t="s">
        <v>18</v>
      </c>
      <c r="C10" s="7">
        <v>0.77</v>
      </c>
      <c r="D10" s="8" t="s">
        <v>16</v>
      </c>
      <c r="E10" s="8">
        <v>1191.77</v>
      </c>
      <c r="F10" s="7">
        <f t="shared" si="0"/>
        <v>917.66290000000004</v>
      </c>
    </row>
    <row r="11" spans="1:7" ht="102">
      <c r="A11" s="4" t="s">
        <v>113</v>
      </c>
      <c r="B11" s="6" t="s">
        <v>40</v>
      </c>
      <c r="C11" s="7">
        <v>1.47</v>
      </c>
      <c r="D11" s="8" t="s">
        <v>16</v>
      </c>
      <c r="E11" s="8">
        <v>5913.66</v>
      </c>
      <c r="F11" s="7">
        <f t="shared" si="0"/>
        <v>8693.0802000000003</v>
      </c>
    </row>
    <row r="12" spans="1:7" ht="89.25">
      <c r="A12" s="4" t="s">
        <v>114</v>
      </c>
      <c r="B12" s="6" t="s">
        <v>42</v>
      </c>
      <c r="C12" s="7">
        <v>2.21</v>
      </c>
      <c r="D12" s="8" t="s">
        <v>16</v>
      </c>
      <c r="E12" s="8">
        <v>2788.17</v>
      </c>
      <c r="F12" s="7">
        <f t="shared" si="0"/>
        <v>6161.8557000000001</v>
      </c>
    </row>
    <row r="13" spans="1:7" ht="63.75">
      <c r="A13" s="20" t="s">
        <v>115</v>
      </c>
      <c r="B13" s="6" t="s">
        <v>44</v>
      </c>
      <c r="C13" s="7">
        <v>8.1</v>
      </c>
      <c r="D13" s="8" t="s">
        <v>45</v>
      </c>
      <c r="E13" s="8">
        <v>259.29000000000002</v>
      </c>
      <c r="F13" s="7">
        <f t="shared" si="0"/>
        <v>2100.2490000000003</v>
      </c>
    </row>
    <row r="14" spans="1:7" ht="102">
      <c r="A14" s="20" t="s">
        <v>94</v>
      </c>
      <c r="B14" s="6" t="s">
        <v>116</v>
      </c>
      <c r="C14" s="7">
        <v>14.2</v>
      </c>
      <c r="D14" s="8" t="s">
        <v>16</v>
      </c>
      <c r="E14" s="8">
        <v>6543.32</v>
      </c>
      <c r="F14" s="7">
        <f t="shared" si="0"/>
        <v>92915.143999999986</v>
      </c>
    </row>
    <row r="15" spans="1:7" ht="102">
      <c r="A15" s="20" t="s">
        <v>117</v>
      </c>
      <c r="B15" s="6" t="s">
        <v>58</v>
      </c>
      <c r="C15" s="7">
        <v>1.33</v>
      </c>
      <c r="D15" s="8" t="s">
        <v>13</v>
      </c>
      <c r="E15" s="8">
        <v>6219.21</v>
      </c>
      <c r="F15" s="7">
        <f t="shared" si="0"/>
        <v>8271.5493000000006</v>
      </c>
    </row>
    <row r="16" spans="1:7" ht="89.25">
      <c r="A16" s="20" t="s">
        <v>118</v>
      </c>
      <c r="B16" s="6" t="s">
        <v>60</v>
      </c>
      <c r="C16" s="7">
        <v>0.13</v>
      </c>
      <c r="D16" s="8" t="s">
        <v>61</v>
      </c>
      <c r="E16" s="8">
        <v>53433.91</v>
      </c>
      <c r="F16" s="7">
        <f t="shared" si="0"/>
        <v>6946.408300000001</v>
      </c>
    </row>
    <row r="17" spans="1:6" ht="18.75">
      <c r="A17" s="11">
        <v>13</v>
      </c>
      <c r="B17" s="12" t="s">
        <v>21</v>
      </c>
      <c r="C17" s="7"/>
      <c r="D17" s="8"/>
      <c r="E17" s="8"/>
      <c r="F17" s="7"/>
    </row>
    <row r="18" spans="1:6">
      <c r="A18" s="11">
        <v>14</v>
      </c>
      <c r="B18" s="6" t="s">
        <v>80</v>
      </c>
      <c r="C18" s="7">
        <v>0.47</v>
      </c>
      <c r="D18" s="8" t="s">
        <v>13</v>
      </c>
      <c r="E18" s="8">
        <v>404.77</v>
      </c>
      <c r="F18" s="7">
        <f t="shared" si="0"/>
        <v>190.24189999999999</v>
      </c>
    </row>
    <row r="19" spans="1:6">
      <c r="A19" s="11">
        <v>15</v>
      </c>
      <c r="B19" s="6" t="s">
        <v>64</v>
      </c>
      <c r="C19" s="7">
        <v>9.58</v>
      </c>
      <c r="D19" s="8" t="s">
        <v>13</v>
      </c>
      <c r="E19" s="8">
        <v>765.85</v>
      </c>
      <c r="F19" s="7">
        <f t="shared" si="0"/>
        <v>7336.8429999999998</v>
      </c>
    </row>
    <row r="20" spans="1:6">
      <c r="A20" s="11">
        <v>16</v>
      </c>
      <c r="B20" s="6" t="s">
        <v>119</v>
      </c>
      <c r="C20" s="7">
        <v>3</v>
      </c>
      <c r="D20" s="8" t="s">
        <v>13</v>
      </c>
      <c r="E20" s="8">
        <v>730.6</v>
      </c>
      <c r="F20" s="7">
        <f t="shared" si="0"/>
        <v>2191.8000000000002</v>
      </c>
    </row>
    <row r="21" spans="1:6">
      <c r="A21" s="11">
        <v>17</v>
      </c>
      <c r="B21" s="6" t="s">
        <v>65</v>
      </c>
      <c r="C21" s="7">
        <v>14.68</v>
      </c>
      <c r="D21" s="8" t="s">
        <v>13</v>
      </c>
      <c r="E21" s="8">
        <v>458.72</v>
      </c>
      <c r="F21" s="7">
        <f t="shared" si="0"/>
        <v>6734.0096000000003</v>
      </c>
    </row>
    <row r="22" spans="1:6">
      <c r="A22" s="11">
        <v>18</v>
      </c>
      <c r="B22" s="6" t="s">
        <v>26</v>
      </c>
      <c r="C22" s="7">
        <v>9.1999999999999993</v>
      </c>
      <c r="D22" s="8" t="s">
        <v>13</v>
      </c>
      <c r="E22" s="8">
        <v>167.7</v>
      </c>
      <c r="F22" s="7">
        <f t="shared" si="0"/>
        <v>1542.8399999999997</v>
      </c>
    </row>
    <row r="23" spans="1:6">
      <c r="A23" s="13"/>
      <c r="B23" s="34"/>
      <c r="C23" s="34"/>
      <c r="D23" s="34"/>
      <c r="E23" s="34"/>
      <c r="F23" s="15">
        <f>SUM(F5:F22)</f>
        <v>147629.58519999994</v>
      </c>
    </row>
    <row r="24" spans="1:6">
      <c r="A24" s="16"/>
      <c r="B24" s="17"/>
      <c r="C24" s="17"/>
      <c r="D24" s="17"/>
      <c r="E24" s="17"/>
      <c r="F24" s="18"/>
    </row>
    <row r="25" spans="1:6">
      <c r="A25" s="16"/>
      <c r="B25" s="17"/>
      <c r="C25" s="17"/>
      <c r="D25" s="17"/>
      <c r="E25" s="17"/>
      <c r="F25" s="18"/>
    </row>
    <row r="26" spans="1:6" ht="41.25" customHeight="1">
      <c r="B26" s="35" t="s">
        <v>27</v>
      </c>
      <c r="C26" s="35"/>
      <c r="D26" s="35"/>
      <c r="E26" s="35"/>
      <c r="F26" s="35"/>
    </row>
  </sheetData>
  <mergeCells count="5">
    <mergeCell ref="A1:F1"/>
    <mergeCell ref="A2:F2"/>
    <mergeCell ref="A3:F3"/>
    <mergeCell ref="B23:E23"/>
    <mergeCell ref="B26:F26"/>
  </mergeCells>
  <pageMargins left="0.22" right="0.15"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G23"/>
  <sheetViews>
    <sheetView topLeftCell="A4"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29.25" customHeight="1">
      <c r="A3" s="33" t="s">
        <v>120</v>
      </c>
      <c r="B3" s="33"/>
      <c r="C3" s="33"/>
      <c r="D3" s="33"/>
      <c r="E3" s="33"/>
      <c r="F3" s="33"/>
      <c r="G3" s="2"/>
    </row>
    <row r="4" spans="1:7">
      <c r="A4" s="3" t="s">
        <v>3</v>
      </c>
      <c r="B4" s="3" t="s">
        <v>4</v>
      </c>
      <c r="C4" s="3" t="s">
        <v>5</v>
      </c>
      <c r="D4" s="3" t="s">
        <v>6</v>
      </c>
      <c r="E4" s="3" t="s">
        <v>7</v>
      </c>
      <c r="F4" s="3" t="s">
        <v>8</v>
      </c>
    </row>
    <row r="5" spans="1:7" ht="25.5">
      <c r="A5" s="8">
        <v>1</v>
      </c>
      <c r="B5" s="6" t="s">
        <v>121</v>
      </c>
      <c r="C5" s="8">
        <v>1</v>
      </c>
      <c r="D5" s="6" t="s">
        <v>10</v>
      </c>
      <c r="E5" s="6">
        <v>243.77</v>
      </c>
      <c r="F5" s="8">
        <f>E5*C5</f>
        <v>243.77</v>
      </c>
    </row>
    <row r="6" spans="1:7" ht="25.5">
      <c r="A6" s="8" t="s">
        <v>122</v>
      </c>
      <c r="B6" s="6" t="s">
        <v>123</v>
      </c>
      <c r="C6" s="8">
        <v>1.42</v>
      </c>
      <c r="D6" s="6" t="s">
        <v>13</v>
      </c>
      <c r="E6" s="6">
        <v>642.78</v>
      </c>
      <c r="F6" s="8">
        <f t="shared" ref="F6:F18" si="0">E6*C6</f>
        <v>912.74759999999992</v>
      </c>
    </row>
    <row r="7" spans="1:7" ht="114.75">
      <c r="A7" s="4" t="s">
        <v>87</v>
      </c>
      <c r="B7" s="6" t="s">
        <v>12</v>
      </c>
      <c r="C7" s="7">
        <v>11.81</v>
      </c>
      <c r="D7" s="8" t="s">
        <v>13</v>
      </c>
      <c r="E7" s="8">
        <v>112.53</v>
      </c>
      <c r="F7" s="8">
        <f t="shared" si="0"/>
        <v>1328.9793</v>
      </c>
    </row>
    <row r="8" spans="1:7" ht="89.25">
      <c r="A8" s="4" t="s">
        <v>88</v>
      </c>
      <c r="B8" s="9" t="s">
        <v>15</v>
      </c>
      <c r="C8" s="7">
        <v>0.71</v>
      </c>
      <c r="D8" s="8" t="s">
        <v>16</v>
      </c>
      <c r="E8" s="8">
        <v>228.47</v>
      </c>
      <c r="F8" s="8">
        <f t="shared" si="0"/>
        <v>162.21369999999999</v>
      </c>
    </row>
    <row r="9" spans="1:7" ht="63.75">
      <c r="A9" s="4" t="s">
        <v>89</v>
      </c>
      <c r="B9" s="6" t="s">
        <v>18</v>
      </c>
      <c r="C9" s="7">
        <v>1.19</v>
      </c>
      <c r="D9" s="8" t="s">
        <v>16</v>
      </c>
      <c r="E9" s="8">
        <v>1191.77</v>
      </c>
      <c r="F9" s="8">
        <f t="shared" si="0"/>
        <v>1418.2062999999998</v>
      </c>
    </row>
    <row r="10" spans="1:7" ht="102">
      <c r="A10" s="4" t="s">
        <v>124</v>
      </c>
      <c r="B10" s="6" t="s">
        <v>93</v>
      </c>
      <c r="C10" s="7">
        <v>4.1100000000000003</v>
      </c>
      <c r="D10" s="8" t="s">
        <v>16</v>
      </c>
      <c r="E10" s="8">
        <v>6543.32</v>
      </c>
      <c r="F10" s="8">
        <f t="shared" si="0"/>
        <v>26893.0452</v>
      </c>
    </row>
    <row r="11" spans="1:7" ht="102">
      <c r="A11" s="20" t="s">
        <v>125</v>
      </c>
      <c r="B11" s="6" t="s">
        <v>58</v>
      </c>
      <c r="C11" s="7">
        <v>1.9</v>
      </c>
      <c r="D11" s="8" t="s">
        <v>16</v>
      </c>
      <c r="E11" s="8">
        <v>6219.21</v>
      </c>
      <c r="F11" s="8">
        <f t="shared" si="0"/>
        <v>11816.499</v>
      </c>
    </row>
    <row r="12" spans="1:7" ht="89.25">
      <c r="A12" s="20" t="s">
        <v>75</v>
      </c>
      <c r="B12" s="6" t="s">
        <v>60</v>
      </c>
      <c r="C12" s="7">
        <v>0.74</v>
      </c>
      <c r="D12" s="8" t="s">
        <v>61</v>
      </c>
      <c r="E12" s="8">
        <v>53433.91</v>
      </c>
      <c r="F12" s="8">
        <f t="shared" si="0"/>
        <v>39541.093400000005</v>
      </c>
    </row>
    <row r="13" spans="1:7" ht="18.75">
      <c r="A13" s="4">
        <v>9</v>
      </c>
      <c r="B13" s="12" t="s">
        <v>21</v>
      </c>
      <c r="C13" s="7"/>
      <c r="D13" s="8"/>
      <c r="E13" s="8"/>
      <c r="F13" s="8"/>
    </row>
    <row r="14" spans="1:7" ht="15.75">
      <c r="A14" s="4" t="s">
        <v>46</v>
      </c>
      <c r="B14" s="6" t="s">
        <v>126</v>
      </c>
      <c r="C14" s="7">
        <v>0.71</v>
      </c>
      <c r="D14" s="8" t="s">
        <v>16</v>
      </c>
      <c r="E14" s="8">
        <v>431.75</v>
      </c>
      <c r="F14" s="8">
        <f t="shared" si="0"/>
        <v>306.54249999999996</v>
      </c>
    </row>
    <row r="15" spans="1:7" ht="15.75">
      <c r="A15" s="4" t="s">
        <v>47</v>
      </c>
      <c r="B15" s="6" t="s">
        <v>34</v>
      </c>
      <c r="C15" s="7">
        <v>2.6</v>
      </c>
      <c r="D15" s="8" t="s">
        <v>16</v>
      </c>
      <c r="E15" s="8">
        <v>710.13</v>
      </c>
      <c r="F15" s="8">
        <f t="shared" si="0"/>
        <v>1846.338</v>
      </c>
    </row>
    <row r="16" spans="1:7" ht="15.75">
      <c r="A16" s="4" t="s">
        <v>48</v>
      </c>
      <c r="B16" s="6" t="s">
        <v>96</v>
      </c>
      <c r="C16" s="7">
        <v>1.19</v>
      </c>
      <c r="D16" s="8" t="s">
        <v>16</v>
      </c>
      <c r="E16" s="8">
        <v>664.32</v>
      </c>
      <c r="F16" s="8">
        <f t="shared" si="0"/>
        <v>790.54079999999999</v>
      </c>
    </row>
    <row r="17" spans="1:6" ht="15.75">
      <c r="A17" s="4" t="s">
        <v>50</v>
      </c>
      <c r="B17" s="6" t="s">
        <v>36</v>
      </c>
      <c r="C17" s="7">
        <v>5.19</v>
      </c>
      <c r="D17" s="8" t="s">
        <v>16</v>
      </c>
      <c r="E17" s="8">
        <v>391.29</v>
      </c>
      <c r="F17" s="8">
        <f t="shared" si="0"/>
        <v>2030.7951000000003</v>
      </c>
    </row>
    <row r="18" spans="1:6" ht="15.75">
      <c r="A18" s="4" t="s">
        <v>51</v>
      </c>
      <c r="B18" s="6" t="s">
        <v>52</v>
      </c>
      <c r="C18" s="7">
        <v>13.23</v>
      </c>
      <c r="D18" s="8" t="s">
        <v>16</v>
      </c>
      <c r="E18" s="8">
        <v>167.71</v>
      </c>
      <c r="F18" s="8">
        <f t="shared" si="0"/>
        <v>2218.8033</v>
      </c>
    </row>
    <row r="19" spans="1:6">
      <c r="A19" s="13"/>
      <c r="B19" s="34"/>
      <c r="C19" s="34"/>
      <c r="D19" s="34"/>
      <c r="E19" s="34"/>
      <c r="F19" s="15">
        <f>SUM(F5:F18)</f>
        <v>89509.574200000003</v>
      </c>
    </row>
    <row r="20" spans="1:6">
      <c r="A20" s="16"/>
      <c r="B20" s="17"/>
      <c r="C20" s="17"/>
      <c r="D20" s="17"/>
      <c r="E20" s="17"/>
      <c r="F20" s="18"/>
    </row>
    <row r="21" spans="1:6" ht="8.25" customHeight="1">
      <c r="A21" s="16"/>
      <c r="B21" s="17"/>
      <c r="C21" s="17"/>
      <c r="D21" s="17"/>
      <c r="E21" s="17"/>
      <c r="F21" s="18"/>
    </row>
    <row r="22" spans="1:6" ht="69.75" customHeight="1">
      <c r="B22" s="35" t="s">
        <v>27</v>
      </c>
      <c r="C22" s="35"/>
      <c r="D22" s="35"/>
      <c r="E22" s="35"/>
      <c r="F22" s="35"/>
    </row>
    <row r="23" spans="1:6" ht="47.25" customHeight="1"/>
  </sheetData>
  <mergeCells count="5">
    <mergeCell ref="A1:F1"/>
    <mergeCell ref="A2:F2"/>
    <mergeCell ref="A3:F3"/>
    <mergeCell ref="B19:E19"/>
    <mergeCell ref="B22:F22"/>
  </mergeCells>
  <pageMargins left="0.24" right="0.15"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21" customHeight="1">
      <c r="A3" s="33" t="s">
        <v>127</v>
      </c>
      <c r="B3" s="33"/>
      <c r="C3" s="33"/>
      <c r="D3" s="33"/>
      <c r="E3" s="33"/>
      <c r="F3" s="33"/>
      <c r="G3" s="2"/>
    </row>
    <row r="4" spans="1:7">
      <c r="A4" s="3" t="s">
        <v>3</v>
      </c>
      <c r="B4" s="3" t="s">
        <v>4</v>
      </c>
      <c r="C4" s="3" t="s">
        <v>5</v>
      </c>
      <c r="D4" s="3" t="s">
        <v>6</v>
      </c>
      <c r="E4" s="3" t="s">
        <v>7</v>
      </c>
      <c r="F4" s="3" t="s">
        <v>8</v>
      </c>
    </row>
    <row r="5" spans="1:7" ht="25.5">
      <c r="A5" s="8" t="s">
        <v>128</v>
      </c>
      <c r="B5" s="6" t="s">
        <v>129</v>
      </c>
      <c r="C5" s="8">
        <v>1.98</v>
      </c>
      <c r="D5" s="8" t="s">
        <v>13</v>
      </c>
      <c r="E5" s="8">
        <v>642.78</v>
      </c>
      <c r="F5" s="24">
        <f>E5*C5</f>
        <v>1272.7043999999999</v>
      </c>
    </row>
    <row r="6" spans="1:7" ht="101.25" customHeight="1">
      <c r="A6" s="4" t="s">
        <v>11</v>
      </c>
      <c r="B6" s="6" t="s">
        <v>12</v>
      </c>
      <c r="C6" s="8">
        <v>24.42</v>
      </c>
      <c r="D6" s="8" t="s">
        <v>13</v>
      </c>
      <c r="E6" s="8">
        <v>112.53</v>
      </c>
      <c r="F6" s="24">
        <f t="shared" ref="F6:F17" si="0">E6*C6</f>
        <v>2747.9826000000003</v>
      </c>
    </row>
    <row r="7" spans="1:7" ht="89.25">
      <c r="A7" s="4" t="s">
        <v>14</v>
      </c>
      <c r="B7" s="9" t="s">
        <v>15</v>
      </c>
      <c r="C7" s="8">
        <v>1.99</v>
      </c>
      <c r="D7" s="8" t="s">
        <v>16</v>
      </c>
      <c r="E7" s="8">
        <v>228.47</v>
      </c>
      <c r="F7" s="24">
        <f t="shared" si="0"/>
        <v>454.65530000000001</v>
      </c>
    </row>
    <row r="8" spans="1:7" ht="63.75">
      <c r="A8" s="4" t="s">
        <v>17</v>
      </c>
      <c r="B8" s="6" t="s">
        <v>18</v>
      </c>
      <c r="C8" s="8">
        <v>3.33</v>
      </c>
      <c r="D8" s="8" t="s">
        <v>16</v>
      </c>
      <c r="E8" s="8">
        <v>1191.77</v>
      </c>
      <c r="F8" s="24">
        <f t="shared" si="0"/>
        <v>3968.5940999999998</v>
      </c>
    </row>
    <row r="9" spans="1:7" ht="102">
      <c r="A9" s="4" t="s">
        <v>19</v>
      </c>
      <c r="B9" s="6" t="s">
        <v>93</v>
      </c>
      <c r="C9" s="8">
        <v>7.93</v>
      </c>
      <c r="D9" s="8" t="s">
        <v>16</v>
      </c>
      <c r="E9" s="8">
        <v>6543.32</v>
      </c>
      <c r="F9" s="24">
        <f t="shared" si="0"/>
        <v>51888.527599999994</v>
      </c>
    </row>
    <row r="10" spans="1:7" ht="88.5" customHeight="1">
      <c r="A10" s="20" t="s">
        <v>130</v>
      </c>
      <c r="B10" s="6" t="s">
        <v>58</v>
      </c>
      <c r="C10" s="8">
        <v>2.62</v>
      </c>
      <c r="D10" s="8" t="s">
        <v>16</v>
      </c>
      <c r="E10" s="8">
        <v>6219.21</v>
      </c>
      <c r="F10" s="24">
        <f t="shared" si="0"/>
        <v>16294.3302</v>
      </c>
    </row>
    <row r="11" spans="1:7" ht="75" customHeight="1">
      <c r="A11" s="20" t="s">
        <v>131</v>
      </c>
      <c r="B11" s="6" t="s">
        <v>60</v>
      </c>
      <c r="C11" s="8">
        <v>0.74</v>
      </c>
      <c r="D11" s="8" t="s">
        <v>61</v>
      </c>
      <c r="E11" s="8">
        <v>53433.91</v>
      </c>
      <c r="F11" s="24">
        <f t="shared" si="0"/>
        <v>39541.093400000005</v>
      </c>
    </row>
    <row r="12" spans="1:7" ht="18.75">
      <c r="A12" s="4">
        <v>8</v>
      </c>
      <c r="B12" s="12" t="s">
        <v>21</v>
      </c>
      <c r="C12" s="8"/>
      <c r="D12" s="8"/>
      <c r="E12" s="8"/>
      <c r="F12" s="24"/>
    </row>
    <row r="13" spans="1:7" ht="15.75">
      <c r="A13" s="4" t="s">
        <v>46</v>
      </c>
      <c r="B13" s="6" t="s">
        <v>126</v>
      </c>
      <c r="C13" s="8">
        <v>1.99</v>
      </c>
      <c r="D13" s="8" t="s">
        <v>16</v>
      </c>
      <c r="E13" s="8">
        <v>431.75</v>
      </c>
      <c r="F13" s="24">
        <f t="shared" si="0"/>
        <v>859.1825</v>
      </c>
    </row>
    <row r="14" spans="1:7" ht="15.75">
      <c r="A14" s="4" t="s">
        <v>47</v>
      </c>
      <c r="B14" s="6" t="s">
        <v>34</v>
      </c>
      <c r="C14" s="8">
        <v>4.54</v>
      </c>
      <c r="D14" s="8" t="s">
        <v>16</v>
      </c>
      <c r="E14" s="8">
        <v>710.13</v>
      </c>
      <c r="F14" s="24">
        <f t="shared" si="0"/>
        <v>3223.9902000000002</v>
      </c>
    </row>
    <row r="15" spans="1:7" ht="15.75">
      <c r="A15" s="4" t="s">
        <v>48</v>
      </c>
      <c r="B15" s="6" t="s">
        <v>49</v>
      </c>
      <c r="C15" s="8">
        <v>3.33</v>
      </c>
      <c r="D15" s="8" t="s">
        <v>16</v>
      </c>
      <c r="E15" s="8">
        <v>664.32</v>
      </c>
      <c r="F15" s="24">
        <f t="shared" si="0"/>
        <v>2212.1856000000002</v>
      </c>
    </row>
    <row r="16" spans="1:7" ht="15.75">
      <c r="A16" s="4" t="s">
        <v>50</v>
      </c>
      <c r="B16" s="6" t="s">
        <v>36</v>
      </c>
      <c r="C16" s="8">
        <v>9.08</v>
      </c>
      <c r="D16" s="8" t="s">
        <v>16</v>
      </c>
      <c r="E16" s="8">
        <v>391.29</v>
      </c>
      <c r="F16" s="24">
        <f t="shared" si="0"/>
        <v>3552.9132000000004</v>
      </c>
    </row>
    <row r="17" spans="1:6" ht="15.75">
      <c r="A17" s="4" t="s">
        <v>51</v>
      </c>
      <c r="B17" s="6" t="s">
        <v>52</v>
      </c>
      <c r="C17" s="8">
        <v>26.4</v>
      </c>
      <c r="D17" s="8" t="s">
        <v>16</v>
      </c>
      <c r="E17" s="8">
        <v>167.71</v>
      </c>
      <c r="F17" s="24">
        <f t="shared" si="0"/>
        <v>4427.5439999999999</v>
      </c>
    </row>
    <row r="18" spans="1:6">
      <c r="A18" s="13"/>
      <c r="B18" s="34"/>
      <c r="C18" s="34"/>
      <c r="D18" s="34"/>
      <c r="E18" s="34"/>
      <c r="F18" s="15">
        <f>SUM(F5:F17)</f>
        <v>130443.70309999997</v>
      </c>
    </row>
    <row r="19" spans="1:6" ht="69.75" customHeight="1">
      <c r="B19" s="35" t="s">
        <v>27</v>
      </c>
      <c r="C19" s="35"/>
      <c r="D19" s="35"/>
      <c r="E19" s="35"/>
      <c r="F19" s="35"/>
    </row>
    <row r="20" spans="1:6" ht="47.25" customHeight="1"/>
  </sheetData>
  <mergeCells count="5">
    <mergeCell ref="A1:F1"/>
    <mergeCell ref="A2:F2"/>
    <mergeCell ref="A3:F3"/>
    <mergeCell ref="B18:E18"/>
    <mergeCell ref="B19:F19"/>
  </mergeCells>
  <pageMargins left="0.16" right="0.18" top="0.49" bottom="0.33" header="0.3" footer="0.16"/>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I26"/>
  <sheetViews>
    <sheetView workbookViewId="0">
      <selection activeCell="B9" sqref="B9"/>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51" customHeight="1">
      <c r="A3" s="33" t="s">
        <v>145</v>
      </c>
      <c r="B3" s="33"/>
      <c r="C3" s="33"/>
      <c r="D3" s="33"/>
      <c r="E3" s="33"/>
      <c r="F3" s="33"/>
      <c r="G3" s="33"/>
      <c r="H3" s="33"/>
      <c r="I3" s="2"/>
    </row>
    <row r="4" spans="1:9">
      <c r="A4" s="3" t="s">
        <v>3</v>
      </c>
      <c r="B4" s="3" t="s">
        <v>4</v>
      </c>
      <c r="C4" s="3">
        <v>1</v>
      </c>
      <c r="D4" s="3">
        <v>2</v>
      </c>
      <c r="E4" s="3" t="s">
        <v>5</v>
      </c>
      <c r="F4" s="3" t="s">
        <v>6</v>
      </c>
      <c r="G4" s="3" t="s">
        <v>7</v>
      </c>
      <c r="H4" s="3" t="s">
        <v>8</v>
      </c>
    </row>
    <row r="5" spans="1:9" ht="25.5">
      <c r="A5" s="8">
        <v>1</v>
      </c>
      <c r="B5" s="6" t="s">
        <v>121</v>
      </c>
      <c r="C5" s="8">
        <v>1</v>
      </c>
      <c r="D5" s="8">
        <v>1</v>
      </c>
      <c r="E5" s="8">
        <f>C5+D5</f>
        <v>2</v>
      </c>
      <c r="F5" s="8" t="s">
        <v>10</v>
      </c>
      <c r="G5" s="8">
        <v>243.77</v>
      </c>
      <c r="H5" s="24">
        <f>G5*E5</f>
        <v>487.54</v>
      </c>
    </row>
    <row r="6" spans="1:9" ht="25.5">
      <c r="A6" s="8" t="s">
        <v>122</v>
      </c>
      <c r="B6" s="6" t="s">
        <v>123</v>
      </c>
      <c r="C6" s="8">
        <v>1.42</v>
      </c>
      <c r="D6" s="8"/>
      <c r="E6" s="8">
        <f t="shared" ref="E6:E21" si="0">C6+D6</f>
        <v>1.42</v>
      </c>
      <c r="F6" s="8" t="s">
        <v>13</v>
      </c>
      <c r="G6" s="8">
        <v>642.78</v>
      </c>
      <c r="H6" s="24">
        <f t="shared" ref="H6:H21" si="1">G6*E6</f>
        <v>912.74759999999992</v>
      </c>
    </row>
    <row r="7" spans="1:9" ht="114.75">
      <c r="A7" s="4" t="s">
        <v>87</v>
      </c>
      <c r="B7" s="6" t="s">
        <v>12</v>
      </c>
      <c r="C7" s="7">
        <v>11.81</v>
      </c>
      <c r="D7" s="7">
        <v>5.95</v>
      </c>
      <c r="E7" s="8">
        <f t="shared" si="0"/>
        <v>17.760000000000002</v>
      </c>
      <c r="F7" s="8" t="s">
        <v>13</v>
      </c>
      <c r="G7" s="8">
        <v>112.53</v>
      </c>
      <c r="H7" s="24">
        <f t="shared" si="1"/>
        <v>1998.5328000000002</v>
      </c>
    </row>
    <row r="8" spans="1:9" ht="89.25">
      <c r="A8" s="4" t="s">
        <v>88</v>
      </c>
      <c r="B8" s="9" t="s">
        <v>15</v>
      </c>
      <c r="C8" s="7">
        <v>0.71</v>
      </c>
      <c r="D8" s="7">
        <v>0.42</v>
      </c>
      <c r="E8" s="8">
        <f t="shared" si="0"/>
        <v>1.1299999999999999</v>
      </c>
      <c r="F8" s="8" t="s">
        <v>16</v>
      </c>
      <c r="G8" s="8">
        <v>228.47</v>
      </c>
      <c r="H8" s="24">
        <f t="shared" si="1"/>
        <v>258.17109999999997</v>
      </c>
    </row>
    <row r="9" spans="1:9" ht="63.75">
      <c r="A9" s="4" t="s">
        <v>89</v>
      </c>
      <c r="B9" s="6" t="s">
        <v>18</v>
      </c>
      <c r="C9" s="7">
        <v>1.19</v>
      </c>
      <c r="D9" s="7">
        <v>0.71</v>
      </c>
      <c r="E9" s="8">
        <f t="shared" si="0"/>
        <v>1.9</v>
      </c>
      <c r="F9" s="8" t="s">
        <v>16</v>
      </c>
      <c r="G9" s="8">
        <v>1191.77</v>
      </c>
      <c r="H9" s="24">
        <f t="shared" si="1"/>
        <v>2264.3629999999998</v>
      </c>
    </row>
    <row r="10" spans="1:9" ht="102">
      <c r="A10" s="4" t="s">
        <v>124</v>
      </c>
      <c r="B10" s="6" t="s">
        <v>93</v>
      </c>
      <c r="C10" s="7">
        <v>4.8144999999999998</v>
      </c>
      <c r="D10" s="7"/>
      <c r="E10" s="8">
        <f t="shared" si="0"/>
        <v>4.8144999999999998</v>
      </c>
      <c r="F10" s="8" t="s">
        <v>16</v>
      </c>
      <c r="G10" s="8">
        <v>6543.32</v>
      </c>
      <c r="H10" s="24">
        <f t="shared" si="1"/>
        <v>31502.814139999999</v>
      </c>
    </row>
    <row r="11" spans="1:9" ht="102">
      <c r="A11" s="4" t="s">
        <v>113</v>
      </c>
      <c r="B11" s="6" t="s">
        <v>40</v>
      </c>
      <c r="C11" s="7"/>
      <c r="D11" s="7">
        <v>2.38</v>
      </c>
      <c r="E11" s="8">
        <f t="shared" si="0"/>
        <v>2.38</v>
      </c>
      <c r="F11" s="8" t="s">
        <v>16</v>
      </c>
      <c r="G11" s="8">
        <v>5913.66</v>
      </c>
      <c r="H11" s="24">
        <f t="shared" si="1"/>
        <v>14074.510799999998</v>
      </c>
    </row>
    <row r="12" spans="1:9" ht="89.25">
      <c r="A12" s="4" t="s">
        <v>114</v>
      </c>
      <c r="B12" s="6" t="s">
        <v>42</v>
      </c>
      <c r="C12" s="7"/>
      <c r="D12" s="7">
        <v>2.04</v>
      </c>
      <c r="E12" s="8">
        <f t="shared" si="0"/>
        <v>2.04</v>
      </c>
      <c r="F12" s="8" t="s">
        <v>16</v>
      </c>
      <c r="G12" s="8">
        <v>2788.17</v>
      </c>
      <c r="H12" s="24">
        <f t="shared" si="1"/>
        <v>5687.8668000000007</v>
      </c>
    </row>
    <row r="13" spans="1:9" ht="63.75">
      <c r="A13" s="20" t="s">
        <v>115</v>
      </c>
      <c r="B13" s="6" t="s">
        <v>44</v>
      </c>
      <c r="C13" s="7"/>
      <c r="D13" s="7">
        <v>10.96</v>
      </c>
      <c r="E13" s="8">
        <f t="shared" si="0"/>
        <v>10.96</v>
      </c>
      <c r="F13" s="8" t="s">
        <v>45</v>
      </c>
      <c r="G13" s="8">
        <v>259.29000000000002</v>
      </c>
      <c r="H13" s="24">
        <f t="shared" si="1"/>
        <v>2841.8184000000006</v>
      </c>
    </row>
    <row r="14" spans="1:9" ht="102">
      <c r="A14" s="20" t="s">
        <v>94</v>
      </c>
      <c r="B14" s="6" t="s">
        <v>58</v>
      </c>
      <c r="C14" s="7">
        <v>1.9</v>
      </c>
      <c r="D14" s="25">
        <v>1.1399999999999999</v>
      </c>
      <c r="E14" s="8">
        <f t="shared" si="0"/>
        <v>3.04</v>
      </c>
      <c r="F14" s="8" t="s">
        <v>16</v>
      </c>
      <c r="G14" s="8">
        <v>6219.21</v>
      </c>
      <c r="H14" s="24">
        <f t="shared" si="1"/>
        <v>18906.398400000002</v>
      </c>
    </row>
    <row r="15" spans="1:9" ht="89.25">
      <c r="A15" s="20" t="s">
        <v>95</v>
      </c>
      <c r="B15" s="6" t="s">
        <v>60</v>
      </c>
      <c r="C15" s="7">
        <v>0.83</v>
      </c>
      <c r="D15" s="7">
        <v>0.14000000000000001</v>
      </c>
      <c r="E15" s="8">
        <f t="shared" si="0"/>
        <v>0.97</v>
      </c>
      <c r="F15" s="8" t="s">
        <v>61</v>
      </c>
      <c r="G15" s="8">
        <v>53433.91</v>
      </c>
      <c r="H15" s="24">
        <f t="shared" si="1"/>
        <v>51830.892700000004</v>
      </c>
    </row>
    <row r="16" spans="1:9" ht="18.75">
      <c r="A16" s="4">
        <v>12</v>
      </c>
      <c r="B16" s="12" t="s">
        <v>21</v>
      </c>
      <c r="C16" s="7"/>
      <c r="D16" s="7"/>
      <c r="E16" s="8"/>
      <c r="F16" s="8"/>
      <c r="G16" s="8"/>
      <c r="H16" s="24"/>
    </row>
    <row r="17" spans="1:8" ht="15.75">
      <c r="A17" s="4" t="s">
        <v>46</v>
      </c>
      <c r="B17" s="6" t="s">
        <v>126</v>
      </c>
      <c r="C17" s="7">
        <v>0.71</v>
      </c>
      <c r="D17" s="7">
        <v>0.42</v>
      </c>
      <c r="E17" s="8">
        <f t="shared" si="0"/>
        <v>1.1299999999999999</v>
      </c>
      <c r="F17" s="8" t="s">
        <v>16</v>
      </c>
      <c r="G17" s="8">
        <v>431.75</v>
      </c>
      <c r="H17" s="24">
        <f t="shared" si="1"/>
        <v>487.87749999999994</v>
      </c>
    </row>
    <row r="18" spans="1:8" ht="15.75">
      <c r="A18" s="4" t="s">
        <v>47</v>
      </c>
      <c r="B18" s="6" t="s">
        <v>34</v>
      </c>
      <c r="C18" s="7">
        <v>2.5972</v>
      </c>
      <c r="D18" s="7">
        <v>2.62</v>
      </c>
      <c r="E18" s="8">
        <f t="shared" si="0"/>
        <v>5.2172000000000001</v>
      </c>
      <c r="F18" s="8" t="s">
        <v>16</v>
      </c>
      <c r="G18" s="8">
        <v>710.13</v>
      </c>
      <c r="H18" s="24">
        <f t="shared" si="1"/>
        <v>3704.8902360000002</v>
      </c>
    </row>
    <row r="19" spans="1:8" ht="15.75">
      <c r="A19" s="4" t="s">
        <v>48</v>
      </c>
      <c r="B19" s="6" t="s">
        <v>96</v>
      </c>
      <c r="C19" s="7">
        <v>1.19</v>
      </c>
      <c r="D19" s="7">
        <v>2.75</v>
      </c>
      <c r="E19" s="8">
        <f t="shared" si="0"/>
        <v>3.94</v>
      </c>
      <c r="F19" s="8" t="s">
        <v>16</v>
      </c>
      <c r="G19" s="8">
        <v>664.32</v>
      </c>
      <c r="H19" s="24">
        <f t="shared" si="1"/>
        <v>2617.4208000000003</v>
      </c>
    </row>
    <row r="20" spans="1:8" ht="15.75">
      <c r="A20" s="4" t="s">
        <v>50</v>
      </c>
      <c r="B20" s="6" t="s">
        <v>36</v>
      </c>
      <c r="C20" s="7">
        <v>5.9725000000000001</v>
      </c>
      <c r="D20" s="7">
        <v>3.16</v>
      </c>
      <c r="E20" s="8">
        <f t="shared" si="0"/>
        <v>9.1325000000000003</v>
      </c>
      <c r="F20" s="8" t="s">
        <v>16</v>
      </c>
      <c r="G20" s="8">
        <v>391.29</v>
      </c>
      <c r="H20" s="24">
        <f t="shared" si="1"/>
        <v>3573.4559250000002</v>
      </c>
    </row>
    <row r="21" spans="1:8" ht="15.75">
      <c r="A21" s="4" t="s">
        <v>51</v>
      </c>
      <c r="B21" s="6" t="s">
        <v>52</v>
      </c>
      <c r="C21" s="7">
        <v>13.229990000000001</v>
      </c>
      <c r="D21" s="7">
        <v>5.95</v>
      </c>
      <c r="E21" s="8">
        <f t="shared" si="0"/>
        <v>19.17999</v>
      </c>
      <c r="F21" s="8" t="s">
        <v>16</v>
      </c>
      <c r="G21" s="8">
        <v>167.71</v>
      </c>
      <c r="H21" s="24">
        <f t="shared" si="1"/>
        <v>3216.6761229000003</v>
      </c>
    </row>
    <row r="22" spans="1:8">
      <c r="A22" s="13"/>
      <c r="B22" s="34"/>
      <c r="C22" s="34"/>
      <c r="D22" s="34"/>
      <c r="E22" s="34"/>
      <c r="F22" s="34"/>
      <c r="G22" s="34"/>
      <c r="H22" s="15">
        <f>SUM(H5:H21)</f>
        <v>144365.97632390002</v>
      </c>
    </row>
    <row r="23" spans="1:8">
      <c r="A23" s="16"/>
      <c r="B23" s="17"/>
      <c r="C23" s="17"/>
      <c r="D23" s="17"/>
      <c r="E23" s="17"/>
      <c r="F23" s="17"/>
      <c r="G23" s="17"/>
      <c r="H23" s="18"/>
    </row>
    <row r="24" spans="1:8" ht="8.25" customHeight="1">
      <c r="A24" s="16"/>
      <c r="B24" s="17"/>
      <c r="C24" s="17"/>
      <c r="D24" s="17"/>
      <c r="E24" s="17"/>
      <c r="F24" s="17"/>
      <c r="G24" s="17"/>
      <c r="H24" s="18"/>
    </row>
    <row r="25" spans="1:8" ht="69.75" customHeight="1">
      <c r="B25" s="35" t="s">
        <v>27</v>
      </c>
      <c r="C25" s="35"/>
      <c r="D25" s="35"/>
      <c r="E25" s="35"/>
      <c r="F25" s="35"/>
      <c r="G25" s="35"/>
      <c r="H25" s="35"/>
    </row>
    <row r="26" spans="1:8" ht="47.25" customHeight="1"/>
  </sheetData>
  <mergeCells count="5">
    <mergeCell ref="A1:H1"/>
    <mergeCell ref="A2:H2"/>
    <mergeCell ref="A3:H3"/>
    <mergeCell ref="B22:G22"/>
    <mergeCell ref="B25:H25"/>
  </mergeCells>
  <pageMargins left="0.34" right="0.15" top="0.49" bottom="0.16" header="0.3" footer="0.16"/>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I22"/>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9" customHeight="1">
      <c r="A3" s="33" t="s">
        <v>132</v>
      </c>
      <c r="B3" s="33"/>
      <c r="C3" s="33"/>
      <c r="D3" s="33"/>
      <c r="E3" s="33"/>
      <c r="F3" s="33"/>
      <c r="G3" s="33"/>
      <c r="H3" s="33"/>
      <c r="I3" s="2"/>
    </row>
    <row r="4" spans="1:9">
      <c r="A4" s="3" t="s">
        <v>3</v>
      </c>
      <c r="B4" s="3" t="s">
        <v>4</v>
      </c>
      <c r="C4" s="3">
        <v>1</v>
      </c>
      <c r="D4" s="3">
        <v>2</v>
      </c>
      <c r="E4" s="3" t="s">
        <v>5</v>
      </c>
      <c r="F4" s="3" t="s">
        <v>6</v>
      </c>
      <c r="G4" s="3" t="s">
        <v>7</v>
      </c>
      <c r="H4" s="3" t="s">
        <v>8</v>
      </c>
    </row>
    <row r="5" spans="1:9" ht="114.75">
      <c r="A5" s="4" t="s">
        <v>29</v>
      </c>
      <c r="B5" s="6" t="s">
        <v>12</v>
      </c>
      <c r="C5" s="7">
        <v>5.39</v>
      </c>
      <c r="D5" s="7">
        <v>2</v>
      </c>
      <c r="E5" s="7">
        <v>11</v>
      </c>
      <c r="F5" s="8" t="s">
        <v>13</v>
      </c>
      <c r="G5" s="8">
        <v>112.53</v>
      </c>
      <c r="H5" s="7">
        <f>G5*E5</f>
        <v>1237.83</v>
      </c>
    </row>
    <row r="6" spans="1:9" ht="89.25">
      <c r="A6" s="4" t="s">
        <v>30</v>
      </c>
      <c r="B6" s="9" t="s">
        <v>15</v>
      </c>
      <c r="C6" s="7">
        <v>0.42</v>
      </c>
      <c r="D6" s="7">
        <v>2</v>
      </c>
      <c r="E6" s="7">
        <f t="shared" ref="E6:E18" si="0">C6*2</f>
        <v>0.84</v>
      </c>
      <c r="F6" s="8" t="s">
        <v>16</v>
      </c>
      <c r="G6" s="8">
        <v>228.47</v>
      </c>
      <c r="H6" s="7">
        <f t="shared" ref="H6:H18" si="1">G6*E6</f>
        <v>191.91479999999999</v>
      </c>
    </row>
    <row r="7" spans="1:9" ht="63.75">
      <c r="A7" s="4" t="s">
        <v>31</v>
      </c>
      <c r="B7" s="6" t="s">
        <v>18</v>
      </c>
      <c r="C7" s="7">
        <v>0.71</v>
      </c>
      <c r="D7" s="7">
        <v>2</v>
      </c>
      <c r="E7" s="7">
        <f t="shared" si="0"/>
        <v>1.42</v>
      </c>
      <c r="F7" s="8" t="s">
        <v>16</v>
      </c>
      <c r="G7" s="8">
        <v>1191.77</v>
      </c>
      <c r="H7" s="7">
        <f t="shared" si="1"/>
        <v>1692.3134</v>
      </c>
    </row>
    <row r="8" spans="1:9" ht="102">
      <c r="A8" s="4" t="s">
        <v>133</v>
      </c>
      <c r="B8" s="6" t="s">
        <v>40</v>
      </c>
      <c r="C8" s="7">
        <v>0.68</v>
      </c>
      <c r="D8" s="7">
        <v>2</v>
      </c>
      <c r="E8" s="7">
        <f t="shared" si="0"/>
        <v>1.36</v>
      </c>
      <c r="F8" s="8" t="s">
        <v>16</v>
      </c>
      <c r="G8" s="8">
        <v>5913.66</v>
      </c>
      <c r="H8" s="7">
        <f t="shared" si="1"/>
        <v>8042.5776000000005</v>
      </c>
    </row>
    <row r="9" spans="1:9" ht="89.25">
      <c r="A9" s="4" t="s">
        <v>134</v>
      </c>
      <c r="B9" s="6" t="s">
        <v>42</v>
      </c>
      <c r="C9" s="7">
        <v>2.04</v>
      </c>
      <c r="D9" s="7">
        <v>2</v>
      </c>
      <c r="E9" s="7">
        <f t="shared" si="0"/>
        <v>4.08</v>
      </c>
      <c r="F9" s="8" t="s">
        <v>16</v>
      </c>
      <c r="G9" s="8">
        <v>2788.17</v>
      </c>
      <c r="H9" s="7">
        <f t="shared" si="1"/>
        <v>11375.733600000001</v>
      </c>
    </row>
    <row r="10" spans="1:9" ht="63.75">
      <c r="A10" s="20" t="s">
        <v>135</v>
      </c>
      <c r="B10" s="6" t="s">
        <v>44</v>
      </c>
      <c r="C10" s="7">
        <v>10.14</v>
      </c>
      <c r="D10" s="7">
        <v>2</v>
      </c>
      <c r="E10" s="7">
        <f t="shared" si="0"/>
        <v>20.28</v>
      </c>
      <c r="F10" s="8" t="s">
        <v>45</v>
      </c>
      <c r="G10" s="8">
        <v>259.29000000000002</v>
      </c>
      <c r="H10" s="7">
        <f t="shared" si="1"/>
        <v>5258.4012000000012</v>
      </c>
    </row>
    <row r="11" spans="1:9" ht="102">
      <c r="A11" s="4" t="s">
        <v>136</v>
      </c>
      <c r="B11" s="6" t="s">
        <v>93</v>
      </c>
      <c r="C11" s="7">
        <v>2.2799999999999998</v>
      </c>
      <c r="D11" s="7">
        <v>2</v>
      </c>
      <c r="E11" s="7">
        <f t="shared" si="0"/>
        <v>4.5599999999999996</v>
      </c>
      <c r="F11" s="8" t="s">
        <v>16</v>
      </c>
      <c r="G11" s="8">
        <v>6543.32</v>
      </c>
      <c r="H11" s="7">
        <f t="shared" si="1"/>
        <v>29837.539199999996</v>
      </c>
    </row>
    <row r="12" spans="1:9" ht="89.25">
      <c r="A12" s="20" t="s">
        <v>75</v>
      </c>
      <c r="B12" s="6" t="s">
        <v>60</v>
      </c>
      <c r="C12" s="7">
        <v>0.14000000000000001</v>
      </c>
      <c r="D12" s="7">
        <v>2</v>
      </c>
      <c r="E12" s="7">
        <f t="shared" si="0"/>
        <v>0.28000000000000003</v>
      </c>
      <c r="F12" s="8" t="s">
        <v>61</v>
      </c>
      <c r="G12" s="8">
        <v>53433.91</v>
      </c>
      <c r="H12" s="7">
        <f t="shared" si="1"/>
        <v>14961.494800000002</v>
      </c>
    </row>
    <row r="13" spans="1:9" ht="18.75">
      <c r="A13" s="4">
        <v>9</v>
      </c>
      <c r="B13" s="12" t="s">
        <v>21</v>
      </c>
      <c r="C13" s="7"/>
      <c r="D13" s="7"/>
      <c r="E13" s="7"/>
      <c r="F13" s="8"/>
      <c r="G13" s="8"/>
      <c r="H13" s="7"/>
    </row>
    <row r="14" spans="1:9" ht="15.75">
      <c r="A14" s="4" t="s">
        <v>46</v>
      </c>
      <c r="B14" s="6" t="s">
        <v>22</v>
      </c>
      <c r="C14" s="7">
        <v>0.42</v>
      </c>
      <c r="D14" s="7">
        <v>2</v>
      </c>
      <c r="E14" s="7">
        <f t="shared" si="0"/>
        <v>0.84</v>
      </c>
      <c r="F14" s="8" t="s">
        <v>16</v>
      </c>
      <c r="G14" s="8">
        <v>431.75</v>
      </c>
      <c r="H14" s="7">
        <f t="shared" si="1"/>
        <v>362.66999999999996</v>
      </c>
    </row>
    <row r="15" spans="1:9" ht="15.75">
      <c r="A15" s="4" t="s">
        <v>47</v>
      </c>
      <c r="B15" s="6" t="s">
        <v>23</v>
      </c>
      <c r="C15" s="7">
        <v>2.31</v>
      </c>
      <c r="D15" s="7">
        <v>2</v>
      </c>
      <c r="E15" s="7">
        <f t="shared" si="0"/>
        <v>4.62</v>
      </c>
      <c r="F15" s="8" t="s">
        <v>16</v>
      </c>
      <c r="G15" s="8">
        <v>710.13</v>
      </c>
      <c r="H15" s="7">
        <f t="shared" si="1"/>
        <v>3280.8006</v>
      </c>
    </row>
    <row r="16" spans="1:9" ht="15.75">
      <c r="A16" s="4" t="s">
        <v>48</v>
      </c>
      <c r="B16" s="6" t="s">
        <v>137</v>
      </c>
      <c r="C16" s="7">
        <v>2.75</v>
      </c>
      <c r="D16" s="7">
        <v>2</v>
      </c>
      <c r="E16" s="7">
        <f t="shared" si="0"/>
        <v>5.5</v>
      </c>
      <c r="F16" s="8" t="s">
        <v>16</v>
      </c>
      <c r="G16" s="8">
        <v>664.32</v>
      </c>
      <c r="H16" s="7">
        <f t="shared" si="1"/>
        <v>3653.76</v>
      </c>
    </row>
    <row r="17" spans="1:8" ht="15.75">
      <c r="A17" s="4" t="s">
        <v>50</v>
      </c>
      <c r="B17" s="6" t="s">
        <v>25</v>
      </c>
      <c r="C17" s="7">
        <v>2.62</v>
      </c>
      <c r="D17" s="7">
        <v>2</v>
      </c>
      <c r="E17" s="7">
        <f t="shared" si="0"/>
        <v>5.24</v>
      </c>
      <c r="F17" s="8" t="s">
        <v>16</v>
      </c>
      <c r="G17" s="8">
        <v>391.29</v>
      </c>
      <c r="H17" s="7">
        <f t="shared" si="1"/>
        <v>2050.3596000000002</v>
      </c>
    </row>
    <row r="18" spans="1:8" ht="15.75">
      <c r="A18" s="4" t="s">
        <v>51</v>
      </c>
      <c r="B18" s="6" t="s">
        <v>52</v>
      </c>
      <c r="C18" s="7">
        <v>5.39</v>
      </c>
      <c r="D18" s="7">
        <v>2</v>
      </c>
      <c r="E18" s="7">
        <f t="shared" si="0"/>
        <v>10.78</v>
      </c>
      <c r="F18" s="8" t="s">
        <v>16</v>
      </c>
      <c r="G18" s="8">
        <v>167.71</v>
      </c>
      <c r="H18" s="7">
        <f t="shared" si="1"/>
        <v>1807.9138</v>
      </c>
    </row>
    <row r="19" spans="1:8">
      <c r="A19" s="13"/>
      <c r="B19" s="34"/>
      <c r="C19" s="34"/>
      <c r="D19" s="34"/>
      <c r="E19" s="34"/>
      <c r="F19" s="34"/>
      <c r="G19" s="34"/>
      <c r="H19" s="15">
        <f>SUM(H5:H18)</f>
        <v>83753.308599999989</v>
      </c>
    </row>
    <row r="20" spans="1:8">
      <c r="A20" s="16"/>
      <c r="B20" s="17"/>
      <c r="C20" s="17"/>
      <c r="D20" s="17"/>
      <c r="E20" s="17"/>
      <c r="F20" s="17"/>
      <c r="G20" s="17"/>
      <c r="H20" s="18"/>
    </row>
    <row r="21" spans="1:8">
      <c r="A21" s="16"/>
      <c r="B21" s="17"/>
      <c r="C21" s="17"/>
      <c r="D21" s="17"/>
      <c r="E21" s="17"/>
      <c r="F21" s="17"/>
      <c r="G21" s="17"/>
      <c r="H21" s="18"/>
    </row>
    <row r="22" spans="1:8" ht="41.25" customHeight="1">
      <c r="B22" s="35" t="s">
        <v>27</v>
      </c>
      <c r="C22" s="35"/>
      <c r="D22" s="35"/>
      <c r="E22" s="35"/>
      <c r="F22" s="35"/>
      <c r="G22" s="35"/>
      <c r="H22" s="35"/>
    </row>
  </sheetData>
  <mergeCells count="5">
    <mergeCell ref="A1:H1"/>
    <mergeCell ref="A2:H2"/>
    <mergeCell ref="A3:H3"/>
    <mergeCell ref="B19:G19"/>
    <mergeCell ref="B22:H22"/>
  </mergeCells>
  <pageMargins left="0.24" right="0.15"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G18"/>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0" customHeight="1">
      <c r="A3" s="33" t="s">
        <v>2</v>
      </c>
      <c r="B3" s="33"/>
      <c r="C3" s="33"/>
      <c r="D3" s="33"/>
      <c r="E3" s="33"/>
      <c r="F3" s="33"/>
      <c r="G3" s="2"/>
    </row>
    <row r="4" spans="1:7">
      <c r="A4" s="3" t="s">
        <v>3</v>
      </c>
      <c r="B4" s="3" t="s">
        <v>4</v>
      </c>
      <c r="C4" s="3" t="s">
        <v>5</v>
      </c>
      <c r="D4" s="3" t="s">
        <v>6</v>
      </c>
      <c r="E4" s="3" t="s">
        <v>7</v>
      </c>
      <c r="F4" s="3" t="s">
        <v>8</v>
      </c>
    </row>
    <row r="5" spans="1:7" ht="21">
      <c r="A5" s="4">
        <v>1</v>
      </c>
      <c r="B5" s="4" t="s">
        <v>9</v>
      </c>
      <c r="C5" s="4">
        <v>3</v>
      </c>
      <c r="D5" s="4" t="s">
        <v>10</v>
      </c>
      <c r="E5" s="4">
        <v>243.53</v>
      </c>
      <c r="F5" s="5">
        <f t="shared" ref="F5:F15" si="0">E5*C5</f>
        <v>730.59</v>
      </c>
    </row>
    <row r="6" spans="1:7" ht="114.75">
      <c r="A6" s="4" t="s">
        <v>11</v>
      </c>
      <c r="B6" s="6" t="s">
        <v>12</v>
      </c>
      <c r="C6" s="7">
        <v>23.36</v>
      </c>
      <c r="D6" s="8" t="s">
        <v>13</v>
      </c>
      <c r="E6" s="8">
        <v>112.53</v>
      </c>
      <c r="F6" s="5">
        <f t="shared" si="0"/>
        <v>2628.7008000000001</v>
      </c>
    </row>
    <row r="7" spans="1:7" ht="89.25">
      <c r="A7" s="4" t="s">
        <v>14</v>
      </c>
      <c r="B7" s="9" t="s">
        <v>15</v>
      </c>
      <c r="C7" s="7">
        <v>7.79</v>
      </c>
      <c r="D7" s="8" t="s">
        <v>16</v>
      </c>
      <c r="E7" s="8">
        <v>228.47</v>
      </c>
      <c r="F7" s="5">
        <f t="shared" si="0"/>
        <v>1779.7813000000001</v>
      </c>
    </row>
    <row r="8" spans="1:7" ht="63.75">
      <c r="A8" s="4" t="s">
        <v>17</v>
      </c>
      <c r="B8" s="6" t="s">
        <v>18</v>
      </c>
      <c r="C8" s="7">
        <v>12.98</v>
      </c>
      <c r="D8" s="8" t="s">
        <v>16</v>
      </c>
      <c r="E8" s="8">
        <v>1191.77</v>
      </c>
      <c r="F8" s="5">
        <f t="shared" si="0"/>
        <v>15469.1746</v>
      </c>
    </row>
    <row r="9" spans="1:7" ht="102">
      <c r="A9" s="4" t="s">
        <v>19</v>
      </c>
      <c r="B9" s="6" t="s">
        <v>20</v>
      </c>
      <c r="C9" s="10">
        <v>15.574260000000001</v>
      </c>
      <c r="D9" s="8" t="s">
        <v>16</v>
      </c>
      <c r="E9" s="8">
        <v>6543.32</v>
      </c>
      <c r="F9" s="5">
        <f t="shared" si="0"/>
        <v>101907.3669432</v>
      </c>
    </row>
    <row r="10" spans="1:7" ht="18.75">
      <c r="A10" s="11">
        <v>6</v>
      </c>
      <c r="B10" s="12" t="s">
        <v>21</v>
      </c>
      <c r="C10" s="7"/>
      <c r="D10" s="8"/>
      <c r="E10" s="8"/>
      <c r="F10" s="5"/>
    </row>
    <row r="11" spans="1:7">
      <c r="A11" s="11">
        <v>7</v>
      </c>
      <c r="B11" s="6" t="s">
        <v>22</v>
      </c>
      <c r="C11" s="7">
        <v>7.79</v>
      </c>
      <c r="D11" s="8" t="s">
        <v>13</v>
      </c>
      <c r="E11" s="8">
        <v>431.75</v>
      </c>
      <c r="F11" s="5">
        <f t="shared" si="0"/>
        <v>3363.3325</v>
      </c>
    </row>
    <row r="12" spans="1:7">
      <c r="A12" s="11">
        <v>8</v>
      </c>
      <c r="B12" s="6" t="s">
        <v>23</v>
      </c>
      <c r="C12" s="7">
        <v>6.6969000000000003</v>
      </c>
      <c r="D12" s="8" t="s">
        <v>13</v>
      </c>
      <c r="E12" s="8">
        <v>710.13</v>
      </c>
      <c r="F12" s="5">
        <f t="shared" si="0"/>
        <v>4755.6695970000001</v>
      </c>
    </row>
    <row r="13" spans="1:7">
      <c r="A13" s="11">
        <v>9</v>
      </c>
      <c r="B13" s="6" t="s">
        <v>24</v>
      </c>
      <c r="C13" s="7">
        <v>12.98</v>
      </c>
      <c r="D13" s="8" t="s">
        <v>13</v>
      </c>
      <c r="E13" s="8">
        <v>664.32</v>
      </c>
      <c r="F13" s="5">
        <f t="shared" si="0"/>
        <v>8622.8736000000008</v>
      </c>
    </row>
    <row r="14" spans="1:7">
      <c r="A14" s="11">
        <v>10</v>
      </c>
      <c r="B14" s="6" t="s">
        <v>25</v>
      </c>
      <c r="C14" s="7">
        <v>13.39</v>
      </c>
      <c r="D14" s="8" t="s">
        <v>13</v>
      </c>
      <c r="E14" s="8">
        <v>391.29</v>
      </c>
      <c r="F14" s="5">
        <f t="shared" si="0"/>
        <v>5239.3731000000007</v>
      </c>
    </row>
    <row r="15" spans="1:7">
      <c r="A15" s="11">
        <v>11</v>
      </c>
      <c r="B15" s="6" t="s">
        <v>26</v>
      </c>
      <c r="C15" s="7">
        <v>23.36</v>
      </c>
      <c r="D15" s="8" t="s">
        <v>13</v>
      </c>
      <c r="E15" s="8">
        <v>167.7</v>
      </c>
      <c r="F15" s="5">
        <f t="shared" si="0"/>
        <v>3917.4719999999998</v>
      </c>
    </row>
    <row r="16" spans="1:7">
      <c r="A16" s="13"/>
      <c r="B16" s="34"/>
      <c r="C16" s="34"/>
      <c r="D16" s="34"/>
      <c r="E16" s="34"/>
      <c r="F16" s="15">
        <f>SUM(F5:F15)</f>
        <v>148414.33444020001</v>
      </c>
    </row>
    <row r="17" spans="1:6" ht="21" customHeight="1">
      <c r="A17" s="16"/>
      <c r="B17" s="17"/>
      <c r="C17" s="17"/>
      <c r="D17" s="17"/>
      <c r="E17" s="17"/>
      <c r="F17" s="18"/>
    </row>
    <row r="18" spans="1:6" ht="43.5" customHeight="1">
      <c r="B18" s="35" t="s">
        <v>27</v>
      </c>
      <c r="C18" s="35"/>
      <c r="D18" s="35"/>
      <c r="E18" s="35"/>
      <c r="F18" s="35"/>
    </row>
  </sheetData>
  <mergeCells count="5">
    <mergeCell ref="A1:F1"/>
    <mergeCell ref="A2:F2"/>
    <mergeCell ref="A3:F3"/>
    <mergeCell ref="B16:E16"/>
    <mergeCell ref="B18:F18"/>
  </mergeCells>
  <pageMargins left="0.2" right="0.15"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17"/>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0" customHeight="1">
      <c r="A3" s="33" t="s">
        <v>70</v>
      </c>
      <c r="B3" s="33"/>
      <c r="C3" s="33"/>
      <c r="D3" s="33"/>
      <c r="E3" s="33"/>
      <c r="F3" s="33"/>
      <c r="G3" s="2"/>
    </row>
    <row r="4" spans="1:7">
      <c r="A4" s="3" t="s">
        <v>3</v>
      </c>
      <c r="B4" s="3" t="s">
        <v>4</v>
      </c>
      <c r="C4" s="3" t="s">
        <v>5</v>
      </c>
      <c r="D4" s="3" t="s">
        <v>6</v>
      </c>
      <c r="E4" s="3" t="s">
        <v>7</v>
      </c>
      <c r="F4" s="3" t="s">
        <v>8</v>
      </c>
    </row>
    <row r="5" spans="1:7" ht="21">
      <c r="A5" s="4">
        <v>1</v>
      </c>
      <c r="B5" s="4" t="s">
        <v>9</v>
      </c>
      <c r="C5" s="4">
        <v>5</v>
      </c>
      <c r="D5" s="4" t="s">
        <v>10</v>
      </c>
      <c r="E5" s="4">
        <v>243.77</v>
      </c>
      <c r="F5" s="4">
        <f>E5*C5</f>
        <v>1218.8500000000001</v>
      </c>
    </row>
    <row r="6" spans="1:7" ht="102">
      <c r="A6" s="4" t="s">
        <v>71</v>
      </c>
      <c r="B6" s="6" t="s">
        <v>40</v>
      </c>
      <c r="C6" s="10">
        <v>0.88490000000000002</v>
      </c>
      <c r="D6" s="8" t="s">
        <v>16</v>
      </c>
      <c r="E6" s="8">
        <v>5913.66</v>
      </c>
      <c r="F6" s="5">
        <f t="shared" ref="F6:F10" si="0">E6*C6</f>
        <v>5232.9977339999996</v>
      </c>
    </row>
    <row r="7" spans="1:7" ht="102">
      <c r="A7" s="4" t="s">
        <v>72</v>
      </c>
      <c r="B7" s="6" t="s">
        <v>20</v>
      </c>
      <c r="C7" s="10">
        <v>18.405899999999999</v>
      </c>
      <c r="D7" s="8" t="s">
        <v>16</v>
      </c>
      <c r="E7" s="8">
        <v>6543.32</v>
      </c>
      <c r="F7" s="5">
        <f t="shared" si="0"/>
        <v>120435.69358799999</v>
      </c>
    </row>
    <row r="8" spans="1:7" ht="18.75">
      <c r="A8" s="11">
        <v>4</v>
      </c>
      <c r="B8" s="12" t="s">
        <v>21</v>
      </c>
      <c r="C8" s="7"/>
      <c r="D8" s="8"/>
      <c r="E8" s="8"/>
      <c r="F8" s="5"/>
    </row>
    <row r="9" spans="1:7">
      <c r="A9" s="11">
        <v>5</v>
      </c>
      <c r="B9" s="6" t="s">
        <v>23</v>
      </c>
      <c r="C9" s="7">
        <v>8.3126999999999995</v>
      </c>
      <c r="D9" s="8" t="s">
        <v>13</v>
      </c>
      <c r="E9" s="8">
        <v>710.13</v>
      </c>
      <c r="F9" s="5">
        <f t="shared" si="0"/>
        <v>5903.097651</v>
      </c>
    </row>
    <row r="10" spans="1:7">
      <c r="A10" s="11">
        <v>6</v>
      </c>
      <c r="B10" s="6" t="s">
        <v>25</v>
      </c>
      <c r="C10" s="7">
        <v>16.625499999999999</v>
      </c>
      <c r="D10" s="8" t="s">
        <v>13</v>
      </c>
      <c r="E10" s="8">
        <v>391.29</v>
      </c>
      <c r="F10" s="5">
        <f t="shared" si="0"/>
        <v>6505.3918949999997</v>
      </c>
    </row>
    <row r="11" spans="1:7">
      <c r="A11" s="13"/>
      <c r="B11" s="34"/>
      <c r="C11" s="34"/>
      <c r="D11" s="34"/>
      <c r="E11" s="34"/>
      <c r="F11" s="15">
        <f>SUM(F5:F10)</f>
        <v>139296.030868</v>
      </c>
    </row>
    <row r="12" spans="1:7">
      <c r="A12" s="16"/>
      <c r="B12" s="17"/>
      <c r="C12" s="17"/>
      <c r="D12" s="17"/>
      <c r="E12" s="17"/>
      <c r="F12" s="18"/>
    </row>
    <row r="13" spans="1:7">
      <c r="A13" s="16"/>
      <c r="B13" s="17"/>
      <c r="C13" s="17"/>
      <c r="D13" s="17"/>
      <c r="E13" s="17"/>
      <c r="F13" s="18"/>
    </row>
    <row r="14" spans="1:7" ht="63.75" customHeight="1">
      <c r="B14" s="35" t="s">
        <v>73</v>
      </c>
      <c r="C14" s="35"/>
      <c r="D14" s="35"/>
      <c r="E14" s="35"/>
      <c r="F14" s="35"/>
    </row>
    <row r="15" spans="1:7" ht="41.25" customHeight="1"/>
    <row r="17" ht="41.25" customHeight="1"/>
  </sheetData>
  <mergeCells count="5">
    <mergeCell ref="A1:F1"/>
    <mergeCell ref="A2:F2"/>
    <mergeCell ref="A3:F3"/>
    <mergeCell ref="B11:E11"/>
    <mergeCell ref="B14:F14"/>
  </mergeCells>
  <pageMargins left="0.16" right="0.15"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I23"/>
  <sheetViews>
    <sheetView topLeftCell="A25"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0.75" customHeight="1">
      <c r="A3" s="33" t="s">
        <v>74</v>
      </c>
      <c r="B3" s="33"/>
      <c r="C3" s="33"/>
      <c r="D3" s="33"/>
      <c r="E3" s="33"/>
      <c r="F3" s="33"/>
      <c r="G3" s="33"/>
      <c r="H3" s="33"/>
      <c r="I3" s="2"/>
    </row>
    <row r="4" spans="1:9">
      <c r="A4" s="3" t="s">
        <v>3</v>
      </c>
      <c r="B4" s="3" t="s">
        <v>4</v>
      </c>
      <c r="C4" s="3">
        <v>1</v>
      </c>
      <c r="D4" s="3">
        <v>2</v>
      </c>
      <c r="E4" s="3" t="s">
        <v>5</v>
      </c>
      <c r="F4" s="3" t="s">
        <v>6</v>
      </c>
      <c r="G4" s="3" t="s">
        <v>7</v>
      </c>
      <c r="H4" s="3" t="s">
        <v>8</v>
      </c>
    </row>
    <row r="5" spans="1:9" ht="25.5">
      <c r="A5" s="11">
        <v>1</v>
      </c>
      <c r="B5" s="19" t="s">
        <v>38</v>
      </c>
      <c r="C5" s="7">
        <v>2</v>
      </c>
      <c r="D5" s="8">
        <v>1.9</v>
      </c>
      <c r="E5" s="7">
        <v>5</v>
      </c>
      <c r="F5" s="8" t="s">
        <v>10</v>
      </c>
      <c r="G5" s="8">
        <v>243.77</v>
      </c>
      <c r="H5" s="7">
        <f>G5*E5</f>
        <v>1218.8500000000001</v>
      </c>
    </row>
    <row r="6" spans="1:9" ht="114.75">
      <c r="A6" s="4" t="s">
        <v>11</v>
      </c>
      <c r="B6" s="6" t="s">
        <v>12</v>
      </c>
      <c r="C6" s="7">
        <v>21.24</v>
      </c>
      <c r="D6" s="8">
        <v>1.9</v>
      </c>
      <c r="E6" s="7">
        <v>17.059999999999999</v>
      </c>
      <c r="F6" s="8" t="s">
        <v>13</v>
      </c>
      <c r="G6" s="8">
        <v>112.53</v>
      </c>
      <c r="H6" s="7">
        <f t="shared" ref="H6:H19" si="0">G6*E6</f>
        <v>1919.7617999999998</v>
      </c>
    </row>
    <row r="7" spans="1:9" ht="89.25">
      <c r="A7" s="4" t="s">
        <v>14</v>
      </c>
      <c r="B7" s="9" t="s">
        <v>15</v>
      </c>
      <c r="C7" s="7">
        <v>2.12</v>
      </c>
      <c r="D7" s="8">
        <v>1.9</v>
      </c>
      <c r="E7" s="7">
        <v>1.61</v>
      </c>
      <c r="F7" s="8" t="s">
        <v>16</v>
      </c>
      <c r="G7" s="8">
        <v>228.47</v>
      </c>
      <c r="H7" s="7">
        <f t="shared" si="0"/>
        <v>367.83670000000001</v>
      </c>
    </row>
    <row r="8" spans="1:9" ht="63.75">
      <c r="A8" s="4" t="s">
        <v>17</v>
      </c>
      <c r="B8" s="6" t="s">
        <v>18</v>
      </c>
      <c r="C8" s="7">
        <v>3.54</v>
      </c>
      <c r="D8" s="8">
        <v>1.9</v>
      </c>
      <c r="E8" s="7">
        <v>2.68</v>
      </c>
      <c r="F8" s="8" t="s">
        <v>16</v>
      </c>
      <c r="G8" s="8">
        <v>1191.77</v>
      </c>
      <c r="H8" s="7">
        <f t="shared" si="0"/>
        <v>3193.9436000000001</v>
      </c>
    </row>
    <row r="9" spans="1:9" ht="102">
      <c r="A9" s="4" t="s">
        <v>39</v>
      </c>
      <c r="B9" s="6" t="s">
        <v>40</v>
      </c>
      <c r="C9" s="7">
        <v>2.91</v>
      </c>
      <c r="D9" s="8">
        <v>1.9</v>
      </c>
      <c r="E9" s="7">
        <v>4.05924</v>
      </c>
      <c r="F9" s="8" t="s">
        <v>16</v>
      </c>
      <c r="G9" s="8">
        <v>5913.66</v>
      </c>
      <c r="H9" s="7">
        <f t="shared" si="0"/>
        <v>24004.965218400001</v>
      </c>
    </row>
    <row r="10" spans="1:9" ht="89.25">
      <c r="A10" s="4" t="s">
        <v>41</v>
      </c>
      <c r="B10" s="6" t="s">
        <v>42</v>
      </c>
      <c r="C10" s="7">
        <v>6.29</v>
      </c>
      <c r="D10" s="8">
        <v>1.9</v>
      </c>
      <c r="E10" s="7">
        <v>4.7430000000000003</v>
      </c>
      <c r="F10" s="8" t="s">
        <v>16</v>
      </c>
      <c r="G10" s="8">
        <v>2788.17</v>
      </c>
      <c r="H10" s="7">
        <f t="shared" si="0"/>
        <v>13224.290310000002</v>
      </c>
    </row>
    <row r="11" spans="1:9" ht="63.75">
      <c r="A11" s="20" t="s">
        <v>43</v>
      </c>
      <c r="B11" s="6" t="s">
        <v>44</v>
      </c>
      <c r="C11" s="7">
        <v>51.12</v>
      </c>
      <c r="D11" s="8">
        <v>1.9</v>
      </c>
      <c r="E11" s="7">
        <v>43.91</v>
      </c>
      <c r="F11" s="8" t="s">
        <v>45</v>
      </c>
      <c r="G11" s="8">
        <v>259.29000000000002</v>
      </c>
      <c r="H11" s="7">
        <f t="shared" si="0"/>
        <v>11385.4239</v>
      </c>
    </row>
    <row r="12" spans="1:9" ht="89.25">
      <c r="A12" s="20" t="s">
        <v>75</v>
      </c>
      <c r="B12" s="6" t="s">
        <v>60</v>
      </c>
      <c r="C12" s="7">
        <v>0.21</v>
      </c>
      <c r="D12" s="8" t="s">
        <v>61</v>
      </c>
      <c r="E12" s="21">
        <v>0.17024</v>
      </c>
      <c r="F12" s="7" t="s">
        <v>61</v>
      </c>
      <c r="G12" s="8">
        <v>53433.91</v>
      </c>
      <c r="H12" s="7">
        <f t="shared" si="0"/>
        <v>9096.5888384000009</v>
      </c>
    </row>
    <row r="13" spans="1:9" ht="38.25">
      <c r="A13" s="4" t="s">
        <v>76</v>
      </c>
      <c r="B13" s="6" t="s">
        <v>77</v>
      </c>
      <c r="C13" s="7">
        <v>2.91</v>
      </c>
      <c r="D13" s="8">
        <v>1.9</v>
      </c>
      <c r="E13" s="7">
        <v>1.4584999999999999</v>
      </c>
      <c r="F13" s="8" t="s">
        <v>16</v>
      </c>
      <c r="G13" s="8">
        <v>6543.32</v>
      </c>
      <c r="H13" s="7">
        <f>G13*E13</f>
        <v>9543.4322199999988</v>
      </c>
    </row>
    <row r="14" spans="1:9" ht="18.75">
      <c r="A14" s="4">
        <v>10</v>
      </c>
      <c r="B14" s="12" t="s">
        <v>21</v>
      </c>
      <c r="C14" s="7"/>
      <c r="D14" s="8"/>
      <c r="E14" s="7"/>
      <c r="F14" s="8"/>
      <c r="G14" s="8"/>
      <c r="H14" s="7"/>
    </row>
    <row r="15" spans="1:9" ht="15.75">
      <c r="A15" s="4" t="s">
        <v>46</v>
      </c>
      <c r="B15" s="6" t="s">
        <v>22</v>
      </c>
      <c r="C15" s="7">
        <v>2.12</v>
      </c>
      <c r="D15" s="8">
        <v>1.9</v>
      </c>
      <c r="E15" s="7">
        <v>1.61</v>
      </c>
      <c r="F15" s="8" t="s">
        <v>16</v>
      </c>
      <c r="G15" s="8">
        <v>431.75</v>
      </c>
      <c r="H15" s="7">
        <f t="shared" si="0"/>
        <v>695.11750000000006</v>
      </c>
    </row>
    <row r="16" spans="1:9" ht="15.75">
      <c r="A16" s="4" t="s">
        <v>47</v>
      </c>
      <c r="B16" s="6" t="s">
        <v>23</v>
      </c>
      <c r="C16" s="7">
        <v>5.33</v>
      </c>
      <c r="D16" s="8">
        <v>1.9</v>
      </c>
      <c r="E16" s="7">
        <v>5.62</v>
      </c>
      <c r="F16" s="8" t="s">
        <v>16</v>
      </c>
      <c r="G16" s="8">
        <v>710.13</v>
      </c>
      <c r="H16" s="7">
        <f t="shared" si="0"/>
        <v>3990.9306000000001</v>
      </c>
    </row>
    <row r="17" spans="1:8" ht="15.75">
      <c r="A17" s="4" t="s">
        <v>48</v>
      </c>
      <c r="B17" s="6" t="s">
        <v>78</v>
      </c>
      <c r="C17" s="7">
        <v>9.83</v>
      </c>
      <c r="D17" s="8">
        <v>1.9</v>
      </c>
      <c r="E17" s="7">
        <v>7.42</v>
      </c>
      <c r="F17" s="8" t="s">
        <v>16</v>
      </c>
      <c r="G17" s="8">
        <v>664.32</v>
      </c>
      <c r="H17" s="7">
        <f t="shared" si="0"/>
        <v>4929.2544000000007</v>
      </c>
    </row>
    <row r="18" spans="1:8" ht="15.75">
      <c r="A18" s="4" t="s">
        <v>50</v>
      </c>
      <c r="B18" s="6" t="s">
        <v>25</v>
      </c>
      <c r="C18" s="7">
        <v>2.62</v>
      </c>
      <c r="D18" s="8">
        <v>1.9</v>
      </c>
      <c r="E18" s="7">
        <v>4.9000000000000004</v>
      </c>
      <c r="F18" s="8" t="s">
        <v>16</v>
      </c>
      <c r="G18" s="8">
        <v>391.29</v>
      </c>
      <c r="H18" s="7">
        <f t="shared" si="0"/>
        <v>1917.3210000000001</v>
      </c>
    </row>
    <row r="19" spans="1:8" ht="15.75">
      <c r="A19" s="4" t="s">
        <v>51</v>
      </c>
      <c r="B19" s="6" t="s">
        <v>52</v>
      </c>
      <c r="C19" s="7">
        <v>21.24</v>
      </c>
      <c r="D19" s="8">
        <v>1.9</v>
      </c>
      <c r="E19" s="7">
        <v>17.600000000000001</v>
      </c>
      <c r="F19" s="8" t="s">
        <v>16</v>
      </c>
      <c r="G19" s="8">
        <v>167.71</v>
      </c>
      <c r="H19" s="7">
        <f t="shared" si="0"/>
        <v>2951.6960000000004</v>
      </c>
    </row>
    <row r="20" spans="1:8">
      <c r="A20" s="13"/>
      <c r="B20" s="34"/>
      <c r="C20" s="34"/>
      <c r="D20" s="34"/>
      <c r="E20" s="34"/>
      <c r="F20" s="34"/>
      <c r="G20" s="34"/>
      <c r="H20" s="15">
        <f>SUM(H5:H19)</f>
        <v>88439.412086800003</v>
      </c>
    </row>
    <row r="21" spans="1:8">
      <c r="A21" s="16"/>
      <c r="B21" s="17"/>
      <c r="C21" s="17"/>
      <c r="D21" s="17"/>
      <c r="E21" s="17"/>
      <c r="F21" s="17"/>
      <c r="G21" s="17"/>
      <c r="H21" s="18"/>
    </row>
    <row r="22" spans="1:8">
      <c r="A22" s="16"/>
      <c r="B22" s="17"/>
      <c r="C22" s="17"/>
      <c r="D22" s="17"/>
      <c r="E22" s="17"/>
      <c r="F22" s="17"/>
      <c r="G22" s="17"/>
      <c r="H22" s="18"/>
    </row>
    <row r="23" spans="1:8" ht="50.25" customHeight="1">
      <c r="B23" s="35" t="s">
        <v>27</v>
      </c>
      <c r="C23" s="35"/>
      <c r="D23" s="35"/>
      <c r="E23" s="35"/>
      <c r="F23" s="35"/>
      <c r="G23" s="35"/>
      <c r="H23" s="35"/>
    </row>
  </sheetData>
  <mergeCells count="5">
    <mergeCell ref="A1:H1"/>
    <mergeCell ref="A2:H2"/>
    <mergeCell ref="A3:H3"/>
    <mergeCell ref="B20:G20"/>
    <mergeCell ref="B23:H23"/>
  </mergeCells>
  <pageMargins left="0.3"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23"/>
  <sheetViews>
    <sheetView topLeftCell="A13" workbookViewId="0">
      <selection activeCell="H20" sqref="H2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5.25" customHeight="1">
      <c r="A3" s="33" t="s">
        <v>142</v>
      </c>
      <c r="B3" s="33"/>
      <c r="C3" s="33"/>
      <c r="D3" s="33"/>
      <c r="E3" s="33"/>
      <c r="F3" s="33"/>
      <c r="G3" s="33"/>
      <c r="H3" s="33"/>
      <c r="I3" s="2"/>
    </row>
    <row r="4" spans="1:9">
      <c r="A4" s="3" t="s">
        <v>3</v>
      </c>
      <c r="B4" s="3" t="s">
        <v>4</v>
      </c>
      <c r="C4" s="3">
        <v>1</v>
      </c>
      <c r="D4" s="3">
        <v>2</v>
      </c>
      <c r="E4" s="3" t="s">
        <v>138</v>
      </c>
      <c r="F4" s="3" t="s">
        <v>6</v>
      </c>
      <c r="G4" s="3" t="s">
        <v>7</v>
      </c>
      <c r="H4" s="3" t="s">
        <v>8</v>
      </c>
    </row>
    <row r="5" spans="1:9" ht="25.5">
      <c r="A5" s="8">
        <v>1</v>
      </c>
      <c r="B5" s="23" t="s">
        <v>38</v>
      </c>
      <c r="C5" s="8">
        <v>2</v>
      </c>
      <c r="D5" s="8">
        <v>2</v>
      </c>
      <c r="E5" s="8">
        <f>C5+D5</f>
        <v>4</v>
      </c>
      <c r="F5" s="8" t="s">
        <v>10</v>
      </c>
      <c r="G5" s="8">
        <v>243.77</v>
      </c>
      <c r="H5" s="24">
        <f>G5*E5</f>
        <v>975.08</v>
      </c>
    </row>
    <row r="6" spans="1:9" ht="114.75">
      <c r="A6" s="4" t="s">
        <v>11</v>
      </c>
      <c r="B6" s="6" t="s">
        <v>12</v>
      </c>
      <c r="C6" s="7">
        <v>5.0999999999999996</v>
      </c>
      <c r="D6" s="7">
        <v>12.74</v>
      </c>
      <c r="E6" s="8">
        <f t="shared" ref="E6:E19" si="0">C6+D6</f>
        <v>17.84</v>
      </c>
      <c r="F6" s="8" t="s">
        <v>13</v>
      </c>
      <c r="G6" s="8">
        <v>112.53</v>
      </c>
      <c r="H6" s="24">
        <f t="shared" ref="H6:H19" si="1">G6*E6</f>
        <v>2007.5352</v>
      </c>
    </row>
    <row r="7" spans="1:9" ht="89.25">
      <c r="A7" s="4" t="s">
        <v>14</v>
      </c>
      <c r="B7" s="9" t="s">
        <v>15</v>
      </c>
      <c r="C7" s="7">
        <v>0.42470000000000002</v>
      </c>
      <c r="D7" s="7">
        <v>1.06</v>
      </c>
      <c r="E7" s="8">
        <f t="shared" si="0"/>
        <v>1.4847000000000001</v>
      </c>
      <c r="F7" s="8" t="s">
        <v>16</v>
      </c>
      <c r="G7" s="8">
        <v>228.47</v>
      </c>
      <c r="H7" s="24">
        <f t="shared" si="1"/>
        <v>339.20940900000005</v>
      </c>
    </row>
    <row r="8" spans="1:9" ht="63.75">
      <c r="A8" s="4" t="s">
        <v>17</v>
      </c>
      <c r="B8" s="6" t="s">
        <v>18</v>
      </c>
      <c r="C8" s="7">
        <v>0.70679999999999998</v>
      </c>
      <c r="D8" s="7">
        <v>1.7668999999999999</v>
      </c>
      <c r="E8" s="8">
        <f t="shared" si="0"/>
        <v>2.4737</v>
      </c>
      <c r="F8" s="8" t="s">
        <v>16</v>
      </c>
      <c r="G8" s="8">
        <v>1191.77</v>
      </c>
      <c r="H8" s="24">
        <f t="shared" si="1"/>
        <v>2948.0814489999998</v>
      </c>
    </row>
    <row r="9" spans="1:9" ht="102">
      <c r="A9" s="4" t="s">
        <v>39</v>
      </c>
      <c r="B9" s="6" t="s">
        <v>40</v>
      </c>
      <c r="C9" s="7">
        <v>1.2402</v>
      </c>
      <c r="D9" s="7">
        <v>1.5148999999999999</v>
      </c>
      <c r="E9" s="8">
        <f t="shared" si="0"/>
        <v>2.7550999999999997</v>
      </c>
      <c r="F9" s="8" t="s">
        <v>16</v>
      </c>
      <c r="G9" s="8">
        <v>5913.66</v>
      </c>
      <c r="H9" s="24">
        <f t="shared" si="1"/>
        <v>16292.724665999998</v>
      </c>
    </row>
    <row r="10" spans="1:9" ht="89.25">
      <c r="A10" s="4" t="s">
        <v>41</v>
      </c>
      <c r="B10" s="6" t="s">
        <v>42</v>
      </c>
      <c r="C10" s="7">
        <v>1.7839</v>
      </c>
      <c r="D10" s="7">
        <v>3.54</v>
      </c>
      <c r="E10" s="8">
        <f t="shared" si="0"/>
        <v>5.3239000000000001</v>
      </c>
      <c r="F10" s="8" t="s">
        <v>16</v>
      </c>
      <c r="G10" s="8">
        <v>2788.17</v>
      </c>
      <c r="H10" s="24">
        <f t="shared" si="1"/>
        <v>14843.938263</v>
      </c>
    </row>
    <row r="11" spans="1:9" ht="63.75">
      <c r="A11" s="20" t="s">
        <v>43</v>
      </c>
      <c r="B11" s="6" t="s">
        <v>44</v>
      </c>
      <c r="C11" s="7">
        <v>4.4592999999999998</v>
      </c>
      <c r="D11" s="7">
        <v>23.2257</v>
      </c>
      <c r="E11" s="8">
        <f t="shared" si="0"/>
        <v>27.684999999999999</v>
      </c>
      <c r="F11" s="8" t="s">
        <v>45</v>
      </c>
      <c r="G11" s="8">
        <v>259.29000000000002</v>
      </c>
      <c r="H11" s="24">
        <f t="shared" si="1"/>
        <v>7178.4436500000002</v>
      </c>
    </row>
    <row r="12" spans="1:9" ht="102">
      <c r="A12" s="20" t="s">
        <v>57</v>
      </c>
      <c r="B12" s="6" t="s">
        <v>58</v>
      </c>
      <c r="C12" s="7">
        <v>0.84960000000000002</v>
      </c>
      <c r="D12" s="7">
        <v>0.28037000000000001</v>
      </c>
      <c r="E12" s="8">
        <f t="shared" si="0"/>
        <v>1.1299700000000001</v>
      </c>
      <c r="F12" s="8" t="s">
        <v>16</v>
      </c>
      <c r="G12" s="8">
        <v>6219.21</v>
      </c>
      <c r="H12" s="24">
        <f t="shared" si="1"/>
        <v>7027.5207237000013</v>
      </c>
    </row>
    <row r="13" spans="1:9" ht="89.25">
      <c r="A13" s="20" t="s">
        <v>59</v>
      </c>
      <c r="B13" s="6" t="s">
        <v>60</v>
      </c>
      <c r="C13" s="7">
        <v>0.09</v>
      </c>
      <c r="D13" s="7">
        <v>2.9700000000000001E-2</v>
      </c>
      <c r="E13" s="8">
        <f t="shared" si="0"/>
        <v>0.1197</v>
      </c>
      <c r="F13" s="8" t="s">
        <v>61</v>
      </c>
      <c r="G13" s="8">
        <v>53433.91</v>
      </c>
      <c r="H13" s="24">
        <f t="shared" si="1"/>
        <v>6396.0390270000007</v>
      </c>
    </row>
    <row r="14" spans="1:9" ht="18.75">
      <c r="A14" s="4">
        <v>10</v>
      </c>
      <c r="B14" s="12" t="s">
        <v>21</v>
      </c>
      <c r="C14" s="7"/>
      <c r="D14" s="7"/>
      <c r="E14" s="8"/>
      <c r="F14" s="8"/>
      <c r="G14" s="8"/>
      <c r="H14" s="24"/>
    </row>
    <row r="15" spans="1:9" ht="15.75">
      <c r="A15" s="4" t="s">
        <v>46</v>
      </c>
      <c r="B15" s="6" t="s">
        <v>33</v>
      </c>
      <c r="C15" s="7">
        <v>0.42470000000000002</v>
      </c>
      <c r="D15" s="7">
        <v>1.06</v>
      </c>
      <c r="E15" s="8">
        <f t="shared" si="0"/>
        <v>1.4847000000000001</v>
      </c>
      <c r="F15" s="8" t="s">
        <v>16</v>
      </c>
      <c r="G15" s="8">
        <v>377.8</v>
      </c>
      <c r="H15" s="24">
        <f t="shared" si="1"/>
        <v>560.91966000000002</v>
      </c>
    </row>
    <row r="16" spans="1:9" ht="15.75">
      <c r="A16" s="4" t="s">
        <v>47</v>
      </c>
      <c r="B16" s="6" t="s">
        <v>34</v>
      </c>
      <c r="C16" s="7">
        <v>1.7726</v>
      </c>
      <c r="D16" s="7">
        <v>2.92</v>
      </c>
      <c r="E16" s="8">
        <f t="shared" si="0"/>
        <v>4.6925999999999997</v>
      </c>
      <c r="F16" s="8" t="s">
        <v>16</v>
      </c>
      <c r="G16" s="8">
        <v>788.13</v>
      </c>
      <c r="H16" s="24">
        <f t="shared" si="1"/>
        <v>3698.3788379999996</v>
      </c>
    </row>
    <row r="17" spans="1:8" ht="15.75">
      <c r="A17" s="4" t="s">
        <v>48</v>
      </c>
      <c r="B17" s="6" t="s">
        <v>143</v>
      </c>
      <c r="C17" s="7">
        <v>2.4900000000000002</v>
      </c>
      <c r="D17" s="7">
        <v>5.3064999999999998</v>
      </c>
      <c r="E17" s="8">
        <f t="shared" si="0"/>
        <v>7.7965</v>
      </c>
      <c r="F17" s="8" t="s">
        <v>16</v>
      </c>
      <c r="G17" s="8">
        <v>756.83</v>
      </c>
      <c r="H17" s="24">
        <f t="shared" si="1"/>
        <v>5900.6250950000003</v>
      </c>
    </row>
    <row r="18" spans="1:8" ht="15.75">
      <c r="A18" s="4" t="s">
        <v>50</v>
      </c>
      <c r="B18" s="6" t="s">
        <v>36</v>
      </c>
      <c r="C18" s="7">
        <v>1.8469</v>
      </c>
      <c r="D18" s="7">
        <v>1.6045</v>
      </c>
      <c r="E18" s="8">
        <f t="shared" si="0"/>
        <v>3.4514</v>
      </c>
      <c r="F18" s="8" t="s">
        <v>16</v>
      </c>
      <c r="G18" s="8">
        <v>482.26</v>
      </c>
      <c r="H18" s="24">
        <f t="shared" si="1"/>
        <v>1664.472164</v>
      </c>
    </row>
    <row r="19" spans="1:8" ht="15.75">
      <c r="A19" s="4" t="s">
        <v>51</v>
      </c>
      <c r="B19" s="6" t="s">
        <v>52</v>
      </c>
      <c r="C19" s="7">
        <v>5.0999999999999996</v>
      </c>
      <c r="D19" s="7">
        <v>12.74</v>
      </c>
      <c r="E19" s="8">
        <f t="shared" si="0"/>
        <v>17.84</v>
      </c>
      <c r="F19" s="8" t="s">
        <v>16</v>
      </c>
      <c r="G19" s="8">
        <v>167.71</v>
      </c>
      <c r="H19" s="24">
        <f t="shared" si="1"/>
        <v>2991.9464000000003</v>
      </c>
    </row>
    <row r="20" spans="1:8">
      <c r="A20" s="13"/>
      <c r="B20" s="34"/>
      <c r="C20" s="34"/>
      <c r="D20" s="34"/>
      <c r="E20" s="34"/>
      <c r="F20" s="34"/>
      <c r="G20" s="34"/>
      <c r="H20" s="15">
        <f>SUM(H5:H19)</f>
        <v>72824.914544700005</v>
      </c>
    </row>
    <row r="21" spans="1:8">
      <c r="A21" s="16"/>
      <c r="B21" s="17"/>
      <c r="C21" s="17"/>
      <c r="D21" s="17"/>
      <c r="E21" s="17"/>
      <c r="F21" s="17"/>
      <c r="G21" s="17"/>
      <c r="H21" s="18"/>
    </row>
    <row r="22" spans="1:8" ht="9.75" customHeight="1">
      <c r="A22" s="16"/>
      <c r="B22" s="17"/>
      <c r="C22" s="17"/>
      <c r="D22" s="17"/>
      <c r="E22" s="17"/>
      <c r="F22" s="17"/>
      <c r="G22" s="17"/>
      <c r="H22" s="18"/>
    </row>
    <row r="23" spans="1:8" ht="60" customHeight="1">
      <c r="B23" s="35" t="s">
        <v>27</v>
      </c>
      <c r="C23" s="35"/>
      <c r="D23" s="35"/>
      <c r="E23" s="35"/>
      <c r="F23" s="35"/>
      <c r="G23" s="35"/>
      <c r="H23" s="35"/>
    </row>
  </sheetData>
  <mergeCells count="5">
    <mergeCell ref="A1:H1"/>
    <mergeCell ref="A2:H2"/>
    <mergeCell ref="A3:H3"/>
    <mergeCell ref="B20:G20"/>
    <mergeCell ref="B23:H23"/>
  </mergeCells>
  <pageMargins left="0.32" right="0.1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C9" sqref="C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pageMargins left="0.26" right="0.16" top="0.22" bottom="0.16" header="0.3" footer="0.16"/>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G19"/>
  <sheetViews>
    <sheetView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0" customHeight="1">
      <c r="A3" s="33" t="s">
        <v>28</v>
      </c>
      <c r="B3" s="33"/>
      <c r="C3" s="33"/>
      <c r="D3" s="33"/>
      <c r="E3" s="33"/>
      <c r="F3" s="33"/>
      <c r="G3" s="2"/>
    </row>
    <row r="4" spans="1:7">
      <c r="A4" s="3" t="s">
        <v>3</v>
      </c>
      <c r="B4" s="3" t="s">
        <v>4</v>
      </c>
      <c r="C4" s="3" t="s">
        <v>5</v>
      </c>
      <c r="D4" s="3" t="s">
        <v>6</v>
      </c>
      <c r="E4" s="3" t="s">
        <v>7</v>
      </c>
      <c r="F4" s="3" t="s">
        <v>8</v>
      </c>
    </row>
    <row r="5" spans="1:7" ht="114.75">
      <c r="A5" s="4" t="s">
        <v>29</v>
      </c>
      <c r="B5" s="6" t="s">
        <v>12</v>
      </c>
      <c r="C5" s="7">
        <v>11.22</v>
      </c>
      <c r="D5" s="8" t="s">
        <v>13</v>
      </c>
      <c r="E5" s="8">
        <v>112.53</v>
      </c>
      <c r="F5" s="7">
        <f t="shared" ref="F5:F14" si="0">E5*C5</f>
        <v>1262.5866000000001</v>
      </c>
    </row>
    <row r="6" spans="1:7" ht="89.25">
      <c r="A6" s="4" t="s">
        <v>30</v>
      </c>
      <c r="B6" s="9" t="s">
        <v>15</v>
      </c>
      <c r="C6" s="7">
        <v>3.37</v>
      </c>
      <c r="D6" s="8" t="s">
        <v>16</v>
      </c>
      <c r="E6" s="8">
        <v>228.47</v>
      </c>
      <c r="F6" s="7">
        <f t="shared" si="0"/>
        <v>769.94389999999999</v>
      </c>
    </row>
    <row r="7" spans="1:7" ht="63.75">
      <c r="A7" s="4" t="s">
        <v>31</v>
      </c>
      <c r="B7" s="6" t="s">
        <v>18</v>
      </c>
      <c r="C7" s="7">
        <v>5.65</v>
      </c>
      <c r="D7" s="8" t="s">
        <v>16</v>
      </c>
      <c r="E7" s="8">
        <v>1191.77</v>
      </c>
      <c r="F7" s="7">
        <f t="shared" si="0"/>
        <v>6733.5005000000001</v>
      </c>
    </row>
    <row r="8" spans="1:7" ht="102">
      <c r="A8" s="4" t="s">
        <v>32</v>
      </c>
      <c r="B8" s="6" t="s">
        <v>20</v>
      </c>
      <c r="C8" s="10">
        <v>6.7</v>
      </c>
      <c r="D8" s="8" t="s">
        <v>16</v>
      </c>
      <c r="E8" s="8">
        <v>6543.32</v>
      </c>
      <c r="F8" s="7">
        <f t="shared" si="0"/>
        <v>43840.243999999999</v>
      </c>
    </row>
    <row r="9" spans="1:7" ht="18.75">
      <c r="A9" s="11">
        <v>5</v>
      </c>
      <c r="B9" s="12" t="s">
        <v>21</v>
      </c>
      <c r="C9" s="7"/>
      <c r="D9" s="8"/>
      <c r="E9" s="8"/>
      <c r="F9" s="7"/>
    </row>
    <row r="10" spans="1:7">
      <c r="A10" s="11">
        <v>6</v>
      </c>
      <c r="B10" s="6" t="s">
        <v>33</v>
      </c>
      <c r="C10" s="7">
        <v>2.9</v>
      </c>
      <c r="D10" s="8" t="s">
        <v>13</v>
      </c>
      <c r="E10" s="8">
        <v>377.8</v>
      </c>
      <c r="F10" s="7">
        <f t="shared" si="0"/>
        <v>1095.6199999999999</v>
      </c>
    </row>
    <row r="11" spans="1:7">
      <c r="A11" s="11">
        <v>7</v>
      </c>
      <c r="B11" s="6" t="s">
        <v>34</v>
      </c>
      <c r="C11" s="7">
        <v>3.37</v>
      </c>
      <c r="D11" s="8" t="s">
        <v>13</v>
      </c>
      <c r="E11" s="8">
        <v>788.13</v>
      </c>
      <c r="F11" s="7">
        <f t="shared" si="0"/>
        <v>2655.9981000000002</v>
      </c>
    </row>
    <row r="12" spans="1:7">
      <c r="A12" s="11">
        <v>8</v>
      </c>
      <c r="B12" s="6" t="s">
        <v>35</v>
      </c>
      <c r="C12" s="7">
        <v>5.8</v>
      </c>
      <c r="D12" s="8" t="s">
        <v>13</v>
      </c>
      <c r="E12" s="8">
        <v>756.83</v>
      </c>
      <c r="F12" s="7">
        <f t="shared" si="0"/>
        <v>4389.6140000000005</v>
      </c>
    </row>
    <row r="13" spans="1:7">
      <c r="A13" s="11">
        <v>9</v>
      </c>
      <c r="B13" s="6" t="s">
        <v>36</v>
      </c>
      <c r="C13" s="7">
        <v>5.65</v>
      </c>
      <c r="D13" s="8" t="s">
        <v>13</v>
      </c>
      <c r="E13" s="8">
        <v>482.26</v>
      </c>
      <c r="F13" s="7">
        <f t="shared" si="0"/>
        <v>2724.7690000000002</v>
      </c>
    </row>
    <row r="14" spans="1:7">
      <c r="A14" s="11">
        <v>10</v>
      </c>
      <c r="B14" s="6" t="s">
        <v>26</v>
      </c>
      <c r="C14" s="7">
        <v>11.22</v>
      </c>
      <c r="D14" s="8" t="s">
        <v>13</v>
      </c>
      <c r="E14" s="8">
        <v>167.7</v>
      </c>
      <c r="F14" s="7">
        <f t="shared" si="0"/>
        <v>1881.5940000000001</v>
      </c>
    </row>
    <row r="15" spans="1:7">
      <c r="A15" s="13"/>
      <c r="B15" s="34"/>
      <c r="C15" s="34"/>
      <c r="D15" s="34"/>
      <c r="E15" s="34"/>
      <c r="F15" s="15">
        <f>SUM(F5:F14)</f>
        <v>65353.8701</v>
      </c>
    </row>
    <row r="16" spans="1:7">
      <c r="A16" s="16"/>
      <c r="B16" s="17"/>
      <c r="C16" s="17"/>
      <c r="D16" s="17"/>
      <c r="E16" s="17"/>
      <c r="F16" s="18"/>
    </row>
    <row r="17" spans="1:6">
      <c r="A17" s="16"/>
      <c r="B17" s="17"/>
      <c r="C17" s="17"/>
      <c r="D17" s="17"/>
      <c r="E17" s="17"/>
      <c r="F17" s="18"/>
    </row>
    <row r="18" spans="1:6" ht="63.75" customHeight="1">
      <c r="B18" s="35" t="s">
        <v>27</v>
      </c>
      <c r="C18" s="35"/>
      <c r="D18" s="35"/>
      <c r="E18" s="35"/>
      <c r="F18" s="35"/>
    </row>
    <row r="19" spans="1:6" ht="41.25" customHeight="1"/>
  </sheetData>
  <mergeCells count="5">
    <mergeCell ref="A1:F1"/>
    <mergeCell ref="A2:F2"/>
    <mergeCell ref="A3:F3"/>
    <mergeCell ref="B15:E15"/>
    <mergeCell ref="B18:F18"/>
  </mergeCells>
  <pageMargins left="0.2" right="0.3"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13"/>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29" t="s">
        <v>0</v>
      </c>
      <c r="B1" s="30"/>
      <c r="C1" s="30"/>
      <c r="D1" s="30"/>
      <c r="E1" s="30"/>
      <c r="F1" s="30"/>
      <c r="G1" s="30"/>
      <c r="H1" s="30"/>
      <c r="I1" s="1"/>
    </row>
    <row r="2" spans="1:9" ht="18.75">
      <c r="A2" s="31" t="s">
        <v>1</v>
      </c>
      <c r="B2" s="32"/>
      <c r="C2" s="32"/>
      <c r="D2" s="32"/>
      <c r="E2" s="32"/>
      <c r="F2" s="32"/>
      <c r="G2" s="32"/>
      <c r="H2" s="32"/>
      <c r="I2" s="1"/>
    </row>
    <row r="3" spans="1:9" ht="30.75" customHeight="1">
      <c r="A3" s="33" t="s">
        <v>62</v>
      </c>
      <c r="B3" s="33"/>
      <c r="C3" s="33"/>
      <c r="D3" s="33"/>
      <c r="E3" s="33"/>
      <c r="F3" s="33"/>
      <c r="G3" s="33"/>
      <c r="H3" s="33"/>
      <c r="I3" s="2"/>
    </row>
    <row r="4" spans="1:9">
      <c r="A4" s="3" t="s">
        <v>3</v>
      </c>
      <c r="B4" s="3" t="s">
        <v>4</v>
      </c>
      <c r="C4" s="3">
        <v>1</v>
      </c>
      <c r="D4" s="3">
        <v>2</v>
      </c>
      <c r="E4" s="3" t="s">
        <v>5</v>
      </c>
      <c r="F4" s="3" t="s">
        <v>6</v>
      </c>
      <c r="G4" s="3" t="s">
        <v>7</v>
      </c>
      <c r="H4" s="3" t="s">
        <v>8</v>
      </c>
    </row>
    <row r="5" spans="1:9" ht="25.5">
      <c r="A5" s="11">
        <v>1</v>
      </c>
      <c r="B5" s="19" t="s">
        <v>38</v>
      </c>
      <c r="C5" s="7">
        <v>2</v>
      </c>
      <c r="D5" s="8">
        <v>1.9</v>
      </c>
      <c r="E5" s="7">
        <v>2</v>
      </c>
      <c r="F5" s="8" t="s">
        <v>10</v>
      </c>
      <c r="G5" s="8">
        <v>243.77</v>
      </c>
      <c r="H5" s="7">
        <f>G5*E5</f>
        <v>487.54</v>
      </c>
    </row>
    <row r="6" spans="1:9" ht="102">
      <c r="A6" s="4" t="s">
        <v>63</v>
      </c>
      <c r="B6" s="6" t="s">
        <v>20</v>
      </c>
      <c r="C6" s="7">
        <v>2.91</v>
      </c>
      <c r="D6" s="8">
        <v>1.9</v>
      </c>
      <c r="E6" s="7">
        <v>18.7699</v>
      </c>
      <c r="F6" s="8" t="s">
        <v>16</v>
      </c>
      <c r="G6" s="8">
        <v>6543.32</v>
      </c>
      <c r="H6" s="7">
        <f t="shared" ref="H6:H9" si="0">G6*E6</f>
        <v>122817.46206799999</v>
      </c>
    </row>
    <row r="7" spans="1:9" ht="18.75">
      <c r="A7" s="4">
        <v>3</v>
      </c>
      <c r="B7" s="12" t="s">
        <v>21</v>
      </c>
      <c r="C7" s="7"/>
      <c r="D7" s="8"/>
      <c r="E7" s="7"/>
      <c r="F7" s="8"/>
      <c r="G7" s="8"/>
      <c r="H7" s="7"/>
    </row>
    <row r="8" spans="1:9" ht="15.75">
      <c r="A8" s="4">
        <v>1</v>
      </c>
      <c r="B8" s="6" t="s">
        <v>64</v>
      </c>
      <c r="C8" s="7">
        <v>5.33</v>
      </c>
      <c r="D8" s="8">
        <v>1.9</v>
      </c>
      <c r="E8" s="7">
        <v>8.06</v>
      </c>
      <c r="F8" s="8" t="s">
        <v>16</v>
      </c>
      <c r="G8" s="8">
        <v>765.85</v>
      </c>
      <c r="H8" s="7">
        <f t="shared" si="0"/>
        <v>6172.7510000000002</v>
      </c>
    </row>
    <row r="9" spans="1:9" ht="15.75">
      <c r="A9" s="4">
        <v>2</v>
      </c>
      <c r="B9" s="6" t="s">
        <v>65</v>
      </c>
      <c r="C9" s="7">
        <v>2.62</v>
      </c>
      <c r="D9" s="8">
        <v>1.9</v>
      </c>
      <c r="E9" s="7">
        <v>16.12</v>
      </c>
      <c r="F9" s="8" t="s">
        <v>16</v>
      </c>
      <c r="G9" s="8">
        <v>458.72</v>
      </c>
      <c r="H9" s="7">
        <f t="shared" si="0"/>
        <v>7394.5664000000006</v>
      </c>
    </row>
    <row r="10" spans="1:9">
      <c r="A10" s="13"/>
      <c r="B10" s="34"/>
      <c r="C10" s="34"/>
      <c r="D10" s="34"/>
      <c r="E10" s="34"/>
      <c r="F10" s="34"/>
      <c r="G10" s="34"/>
      <c r="H10" s="15">
        <f>SUM(H5:H9)</f>
        <v>136872.319468</v>
      </c>
    </row>
    <row r="11" spans="1:9">
      <c r="A11" s="16"/>
      <c r="B11" s="17"/>
      <c r="C11" s="17"/>
      <c r="D11" s="17"/>
      <c r="E11" s="17"/>
      <c r="F11" s="17"/>
      <c r="G11" s="17"/>
      <c r="H11" s="18"/>
    </row>
    <row r="12" spans="1:9">
      <c r="A12" s="16"/>
      <c r="B12" s="17"/>
      <c r="C12" s="17"/>
      <c r="D12" s="17"/>
      <c r="E12" s="17"/>
      <c r="F12" s="17"/>
      <c r="G12" s="17"/>
      <c r="H12" s="18"/>
    </row>
    <row r="13" spans="1:9" ht="50.25" customHeight="1">
      <c r="B13" s="35" t="s">
        <v>27</v>
      </c>
      <c r="C13" s="35"/>
      <c r="D13" s="35"/>
      <c r="E13" s="35"/>
      <c r="F13" s="35"/>
      <c r="G13" s="35"/>
      <c r="H13" s="35"/>
    </row>
  </sheetData>
  <mergeCells count="5">
    <mergeCell ref="A1:H1"/>
    <mergeCell ref="A2:H2"/>
    <mergeCell ref="A3:H3"/>
    <mergeCell ref="B10:G10"/>
    <mergeCell ref="B13:H13"/>
  </mergeCells>
  <pageMargins left="0.28000000000000003" right="0.1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G19"/>
  <sheetViews>
    <sheetView topLeftCell="A10" workbookViewId="0">
      <selection activeCell="B7" sqref="B7"/>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7" t="s">
        <v>53</v>
      </c>
      <c r="B3" s="38"/>
      <c r="C3" s="38"/>
      <c r="D3" s="38"/>
      <c r="E3" s="38"/>
      <c r="F3" s="39"/>
      <c r="G3" s="2"/>
    </row>
    <row r="4" spans="1:7">
      <c r="A4" s="3" t="s">
        <v>3</v>
      </c>
      <c r="B4" s="3" t="s">
        <v>4</v>
      </c>
      <c r="C4" s="3" t="s">
        <v>5</v>
      </c>
      <c r="D4" s="3" t="s">
        <v>6</v>
      </c>
      <c r="E4" s="3" t="s">
        <v>7</v>
      </c>
      <c r="F4" s="3" t="s">
        <v>8</v>
      </c>
    </row>
    <row r="5" spans="1:7" ht="25.5">
      <c r="A5" s="11">
        <v>1</v>
      </c>
      <c r="B5" s="19" t="s">
        <v>38</v>
      </c>
      <c r="C5" s="7">
        <v>2</v>
      </c>
      <c r="D5" s="8" t="s">
        <v>10</v>
      </c>
      <c r="E5" s="8">
        <v>243.77</v>
      </c>
      <c r="F5" s="7">
        <f>E5*C5</f>
        <v>487.54</v>
      </c>
    </row>
    <row r="6" spans="1:7" ht="114.75">
      <c r="A6" s="4" t="s">
        <v>11</v>
      </c>
      <c r="B6" s="6" t="s">
        <v>12</v>
      </c>
      <c r="C6" s="7">
        <v>15.3</v>
      </c>
      <c r="D6" s="8" t="s">
        <v>13</v>
      </c>
      <c r="E6" s="8">
        <v>112.53</v>
      </c>
      <c r="F6" s="7">
        <f t="shared" ref="F6:F15" si="0">E6*C6</f>
        <v>1721.7090000000001</v>
      </c>
    </row>
    <row r="7" spans="1:7" ht="89.25">
      <c r="A7" s="4" t="s">
        <v>14</v>
      </c>
      <c r="B7" s="9" t="s">
        <v>15</v>
      </c>
      <c r="C7" s="7">
        <v>7.65</v>
      </c>
      <c r="D7" s="8" t="s">
        <v>16</v>
      </c>
      <c r="E7" s="8">
        <v>228.47</v>
      </c>
      <c r="F7" s="7">
        <f t="shared" si="0"/>
        <v>1747.7955000000002</v>
      </c>
    </row>
    <row r="8" spans="1:7" ht="63.75">
      <c r="A8" s="4" t="s">
        <v>17</v>
      </c>
      <c r="B8" s="6" t="s">
        <v>18</v>
      </c>
      <c r="C8" s="7">
        <v>12.75</v>
      </c>
      <c r="D8" s="8" t="s">
        <v>16</v>
      </c>
      <c r="E8" s="8">
        <v>1191.77</v>
      </c>
      <c r="F8" s="7">
        <f t="shared" si="0"/>
        <v>15195.067499999999</v>
      </c>
    </row>
    <row r="9" spans="1:7" ht="102">
      <c r="A9" s="4" t="s">
        <v>19</v>
      </c>
      <c r="B9" s="6" t="s">
        <v>20</v>
      </c>
      <c r="C9" s="7">
        <v>15.3</v>
      </c>
      <c r="D9" s="8" t="s">
        <v>16</v>
      </c>
      <c r="E9" s="8">
        <v>6543.32</v>
      </c>
      <c r="F9" s="7">
        <f t="shared" si="0"/>
        <v>100112.796</v>
      </c>
    </row>
    <row r="10" spans="1:7" ht="18.75">
      <c r="A10" s="11">
        <v>6</v>
      </c>
      <c r="B10" s="12" t="s">
        <v>21</v>
      </c>
      <c r="C10" s="7"/>
      <c r="D10" s="8"/>
      <c r="E10" s="8"/>
      <c r="F10" s="7"/>
    </row>
    <row r="11" spans="1:7">
      <c r="A11" s="11">
        <v>11</v>
      </c>
      <c r="B11" s="6" t="s">
        <v>33</v>
      </c>
      <c r="C11" s="7">
        <v>7.65</v>
      </c>
      <c r="D11" s="8" t="s">
        <v>13</v>
      </c>
      <c r="E11" s="8">
        <v>404.77</v>
      </c>
      <c r="F11" s="7">
        <f t="shared" si="0"/>
        <v>3096.4904999999999</v>
      </c>
    </row>
    <row r="12" spans="1:7">
      <c r="A12" s="11">
        <v>12</v>
      </c>
      <c r="B12" s="6" t="s">
        <v>34</v>
      </c>
      <c r="C12" s="7">
        <v>6.57</v>
      </c>
      <c r="D12" s="8" t="s">
        <v>13</v>
      </c>
      <c r="E12" s="8">
        <v>765.85</v>
      </c>
      <c r="F12" s="7">
        <f t="shared" si="0"/>
        <v>5031.6345000000001</v>
      </c>
    </row>
    <row r="13" spans="1:7">
      <c r="A13" s="11">
        <v>13</v>
      </c>
      <c r="B13" s="6" t="s">
        <v>35</v>
      </c>
      <c r="C13" s="7">
        <v>12.75</v>
      </c>
      <c r="D13" s="8" t="s">
        <v>13</v>
      </c>
      <c r="E13" s="8">
        <v>730.6</v>
      </c>
      <c r="F13" s="7">
        <f t="shared" si="0"/>
        <v>9315.15</v>
      </c>
    </row>
    <row r="14" spans="1:7">
      <c r="A14" s="11">
        <v>14</v>
      </c>
      <c r="B14" s="6" t="s">
        <v>36</v>
      </c>
      <c r="C14" s="7">
        <v>13.14</v>
      </c>
      <c r="D14" s="8" t="s">
        <v>13</v>
      </c>
      <c r="E14" s="8">
        <v>458.72</v>
      </c>
      <c r="F14" s="7">
        <f t="shared" si="0"/>
        <v>6027.5808000000006</v>
      </c>
    </row>
    <row r="15" spans="1:7">
      <c r="A15" s="11">
        <v>15</v>
      </c>
      <c r="B15" s="6" t="s">
        <v>26</v>
      </c>
      <c r="C15" s="7">
        <v>15.3</v>
      </c>
      <c r="D15" s="8" t="s">
        <v>13</v>
      </c>
      <c r="E15" s="8">
        <v>167.7</v>
      </c>
      <c r="F15" s="7">
        <f t="shared" si="0"/>
        <v>2565.81</v>
      </c>
    </row>
    <row r="16" spans="1:7">
      <c r="A16" s="13"/>
      <c r="B16" s="34"/>
      <c r="C16" s="34"/>
      <c r="D16" s="34"/>
      <c r="E16" s="34"/>
      <c r="F16" s="15">
        <f>SUM(F5:F15)</f>
        <v>145301.57379999998</v>
      </c>
    </row>
    <row r="17" spans="1:6">
      <c r="A17" s="16"/>
      <c r="B17" s="17"/>
      <c r="C17" s="17"/>
      <c r="D17" s="17"/>
      <c r="E17" s="17"/>
      <c r="F17" s="18"/>
    </row>
    <row r="18" spans="1:6">
      <c r="A18" s="16"/>
      <c r="B18" s="17"/>
      <c r="C18" s="17"/>
      <c r="D18" s="17"/>
      <c r="E18" s="17"/>
      <c r="F18" s="18"/>
    </row>
    <row r="19" spans="1:6" ht="41.25" customHeight="1">
      <c r="B19" s="35" t="s">
        <v>54</v>
      </c>
      <c r="C19" s="35"/>
      <c r="D19" s="35"/>
      <c r="E19" s="35"/>
      <c r="F19" s="35"/>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7" t="s">
        <v>69</v>
      </c>
      <c r="B3" s="38"/>
      <c r="C3" s="38"/>
      <c r="D3" s="38"/>
      <c r="E3" s="38"/>
      <c r="F3" s="39"/>
      <c r="G3" s="2"/>
    </row>
    <row r="4" spans="1:7">
      <c r="A4" s="3" t="s">
        <v>3</v>
      </c>
      <c r="B4" s="3" t="s">
        <v>4</v>
      </c>
      <c r="C4" s="3" t="s">
        <v>5</v>
      </c>
      <c r="D4" s="3" t="s">
        <v>6</v>
      </c>
      <c r="E4" s="3" t="s">
        <v>7</v>
      </c>
      <c r="F4" s="3" t="s">
        <v>8</v>
      </c>
    </row>
    <row r="5" spans="1:7" ht="25.5">
      <c r="A5" s="11">
        <v>1</v>
      </c>
      <c r="B5" s="19" t="s">
        <v>68</v>
      </c>
      <c r="C5" s="7">
        <v>2</v>
      </c>
      <c r="D5" s="8" t="s">
        <v>10</v>
      </c>
      <c r="E5" s="8">
        <v>243.77</v>
      </c>
      <c r="F5" s="7">
        <f>E5*C5</f>
        <v>487.54</v>
      </c>
    </row>
    <row r="6" spans="1:7" ht="114.75">
      <c r="A6" s="4" t="s">
        <v>11</v>
      </c>
      <c r="B6" s="6" t="s">
        <v>12</v>
      </c>
      <c r="C6" s="7">
        <v>13.06</v>
      </c>
      <c r="D6" s="8" t="s">
        <v>13</v>
      </c>
      <c r="E6" s="8">
        <v>112.53</v>
      </c>
      <c r="F6" s="7">
        <f t="shared" ref="F6:F15" si="0">E6*C6</f>
        <v>1469.6418000000001</v>
      </c>
    </row>
    <row r="7" spans="1:7" ht="89.25">
      <c r="A7" s="4" t="s">
        <v>14</v>
      </c>
      <c r="B7" s="9" t="s">
        <v>15</v>
      </c>
      <c r="C7" s="7">
        <v>2.77</v>
      </c>
      <c r="D7" s="8" t="s">
        <v>16</v>
      </c>
      <c r="E7" s="8">
        <v>228.47</v>
      </c>
      <c r="F7" s="7">
        <f t="shared" si="0"/>
        <v>632.86189999999999</v>
      </c>
    </row>
    <row r="8" spans="1:7" ht="63.75">
      <c r="A8" s="4" t="s">
        <v>17</v>
      </c>
      <c r="B8" s="6" t="s">
        <v>18</v>
      </c>
      <c r="C8" s="7">
        <v>4.6100000000000003</v>
      </c>
      <c r="D8" s="8" t="s">
        <v>16</v>
      </c>
      <c r="E8" s="8">
        <v>1191.77</v>
      </c>
      <c r="F8" s="7">
        <f t="shared" si="0"/>
        <v>5494.0597000000007</v>
      </c>
    </row>
    <row r="9" spans="1:7" ht="102">
      <c r="A9" s="4" t="s">
        <v>19</v>
      </c>
      <c r="B9" s="6" t="s">
        <v>20</v>
      </c>
      <c r="C9" s="7">
        <v>18.399999999999999</v>
      </c>
      <c r="D9" s="8" t="s">
        <v>16</v>
      </c>
      <c r="E9" s="8">
        <v>6543.32</v>
      </c>
      <c r="F9" s="7">
        <f t="shared" si="0"/>
        <v>120397.08799999999</v>
      </c>
    </row>
    <row r="10" spans="1:7" ht="18.75">
      <c r="A10" s="11">
        <v>6</v>
      </c>
      <c r="B10" s="12" t="s">
        <v>21</v>
      </c>
      <c r="C10" s="7"/>
      <c r="D10" s="8"/>
      <c r="E10" s="8"/>
      <c r="F10" s="7"/>
    </row>
    <row r="11" spans="1:7">
      <c r="A11" s="11">
        <v>11</v>
      </c>
      <c r="B11" s="6" t="s">
        <v>33</v>
      </c>
      <c r="C11" s="7">
        <v>2.77</v>
      </c>
      <c r="D11" s="8" t="s">
        <v>13</v>
      </c>
      <c r="E11" s="8">
        <v>404.77</v>
      </c>
      <c r="F11" s="7">
        <f t="shared" si="0"/>
        <v>1121.2129</v>
      </c>
    </row>
    <row r="12" spans="1:7">
      <c r="A12" s="11">
        <v>12</v>
      </c>
      <c r="B12" s="6" t="s">
        <v>34</v>
      </c>
      <c r="C12" s="7">
        <v>7.91</v>
      </c>
      <c r="D12" s="8" t="s">
        <v>13</v>
      </c>
      <c r="E12" s="8">
        <v>765.85</v>
      </c>
      <c r="F12" s="7">
        <f t="shared" si="0"/>
        <v>6057.8735000000006</v>
      </c>
    </row>
    <row r="13" spans="1:7">
      <c r="A13" s="11">
        <v>13</v>
      </c>
      <c r="B13" s="6" t="s">
        <v>35</v>
      </c>
      <c r="C13" s="7">
        <v>4.6100000000000003</v>
      </c>
      <c r="D13" s="8" t="s">
        <v>13</v>
      </c>
      <c r="E13" s="8">
        <v>730.6</v>
      </c>
      <c r="F13" s="7">
        <f t="shared" si="0"/>
        <v>3368.0660000000003</v>
      </c>
    </row>
    <row r="14" spans="1:7">
      <c r="A14" s="11">
        <v>14</v>
      </c>
      <c r="B14" s="6" t="s">
        <v>36</v>
      </c>
      <c r="C14" s="7">
        <v>15.82</v>
      </c>
      <c r="D14" s="8" t="s">
        <v>13</v>
      </c>
      <c r="E14" s="8">
        <v>458.72</v>
      </c>
      <c r="F14" s="7">
        <f t="shared" si="0"/>
        <v>7256.9504000000006</v>
      </c>
    </row>
    <row r="15" spans="1:7">
      <c r="A15" s="11">
        <v>15</v>
      </c>
      <c r="B15" s="6" t="s">
        <v>26</v>
      </c>
      <c r="C15" s="7">
        <v>13.06</v>
      </c>
      <c r="D15" s="8" t="s">
        <v>13</v>
      </c>
      <c r="E15" s="8">
        <v>167.7</v>
      </c>
      <c r="F15" s="7">
        <f t="shared" si="0"/>
        <v>2190.1619999999998</v>
      </c>
    </row>
    <row r="16" spans="1:7">
      <c r="A16" s="13"/>
      <c r="B16" s="34"/>
      <c r="C16" s="34"/>
      <c r="D16" s="34"/>
      <c r="E16" s="34"/>
      <c r="F16" s="15">
        <f>SUM(F5:F15)</f>
        <v>148475.45619999999</v>
      </c>
    </row>
    <row r="17" spans="1:6">
      <c r="A17" s="16"/>
      <c r="B17" s="17"/>
      <c r="C17" s="17"/>
      <c r="D17" s="17"/>
      <c r="E17" s="17"/>
      <c r="F17" s="18"/>
    </row>
    <row r="18" spans="1:6">
      <c r="A18" s="16"/>
      <c r="B18" s="17"/>
      <c r="C18" s="17"/>
      <c r="D18" s="17"/>
      <c r="E18" s="17"/>
      <c r="F18" s="18"/>
    </row>
    <row r="19" spans="1:6" ht="41.25" customHeight="1">
      <c r="B19" s="35" t="s">
        <v>54</v>
      </c>
      <c r="C19" s="35"/>
      <c r="D19" s="35"/>
      <c r="E19" s="35"/>
      <c r="F19" s="35"/>
    </row>
  </sheetData>
  <mergeCells count="5">
    <mergeCell ref="A1:F1"/>
    <mergeCell ref="A2:F2"/>
    <mergeCell ref="A3:F3"/>
    <mergeCell ref="B16:E16"/>
    <mergeCell ref="B19:F19"/>
  </mergeCells>
  <pageMargins left="0.24" right="0.1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29" t="s">
        <v>0</v>
      </c>
      <c r="B1" s="30"/>
      <c r="C1" s="30"/>
      <c r="D1" s="30"/>
      <c r="E1" s="30"/>
      <c r="F1" s="30"/>
      <c r="G1" s="1"/>
    </row>
    <row r="2" spans="1:7" ht="18.75">
      <c r="A2" s="31" t="s">
        <v>1</v>
      </c>
      <c r="B2" s="32"/>
      <c r="C2" s="32"/>
      <c r="D2" s="32"/>
      <c r="E2" s="32"/>
      <c r="F2" s="32"/>
      <c r="G2" s="1"/>
    </row>
    <row r="3" spans="1:7" ht="34.5" customHeight="1">
      <c r="A3" s="37" t="s">
        <v>67</v>
      </c>
      <c r="B3" s="38"/>
      <c r="C3" s="38"/>
      <c r="D3" s="38"/>
      <c r="E3" s="38"/>
      <c r="F3" s="39"/>
      <c r="G3" s="2"/>
    </row>
    <row r="4" spans="1:7">
      <c r="A4" s="3" t="s">
        <v>3</v>
      </c>
      <c r="B4" s="3" t="s">
        <v>4</v>
      </c>
      <c r="C4" s="3" t="s">
        <v>5</v>
      </c>
      <c r="D4" s="3" t="s">
        <v>6</v>
      </c>
      <c r="E4" s="3" t="s">
        <v>7</v>
      </c>
      <c r="F4" s="3" t="s">
        <v>8</v>
      </c>
    </row>
    <row r="5" spans="1:7" ht="25.5">
      <c r="A5" s="11">
        <v>1</v>
      </c>
      <c r="B5" s="19" t="s">
        <v>68</v>
      </c>
      <c r="C5" s="7">
        <v>2</v>
      </c>
      <c r="D5" s="8" t="s">
        <v>10</v>
      </c>
      <c r="E5" s="8">
        <v>243.77</v>
      </c>
      <c r="F5" s="7">
        <f>E5*C5</f>
        <v>487.54</v>
      </c>
    </row>
    <row r="6" spans="1:7" ht="114.75">
      <c r="A6" s="4" t="s">
        <v>11</v>
      </c>
      <c r="B6" s="6" t="s">
        <v>12</v>
      </c>
      <c r="C6" s="7">
        <v>9.35</v>
      </c>
      <c r="D6" s="8" t="s">
        <v>13</v>
      </c>
      <c r="E6" s="8">
        <v>112.53</v>
      </c>
      <c r="F6" s="7">
        <f t="shared" ref="F6:F15" si="0">E6*C6</f>
        <v>1052.1555000000001</v>
      </c>
    </row>
    <row r="7" spans="1:7" ht="89.25">
      <c r="A7" s="4" t="s">
        <v>14</v>
      </c>
      <c r="B7" s="9" t="s">
        <v>15</v>
      </c>
      <c r="C7" s="7">
        <v>4.68</v>
      </c>
      <c r="D7" s="8" t="s">
        <v>16</v>
      </c>
      <c r="E7" s="8">
        <v>228.47</v>
      </c>
      <c r="F7" s="7">
        <f t="shared" si="0"/>
        <v>1069.2395999999999</v>
      </c>
    </row>
    <row r="8" spans="1:7" ht="63.75">
      <c r="A8" s="4" t="s">
        <v>17</v>
      </c>
      <c r="B8" s="6" t="s">
        <v>18</v>
      </c>
      <c r="C8" s="7">
        <v>7.79</v>
      </c>
      <c r="D8" s="8" t="s">
        <v>16</v>
      </c>
      <c r="E8" s="8">
        <v>1191.77</v>
      </c>
      <c r="F8" s="7">
        <f t="shared" si="0"/>
        <v>9283.8883000000005</v>
      </c>
    </row>
    <row r="9" spans="1:7" ht="102">
      <c r="A9" s="4" t="s">
        <v>19</v>
      </c>
      <c r="B9" s="6" t="s">
        <v>20</v>
      </c>
      <c r="C9" s="7">
        <v>9.35</v>
      </c>
      <c r="D9" s="8" t="s">
        <v>16</v>
      </c>
      <c r="E9" s="8">
        <v>6543.32</v>
      </c>
      <c r="F9" s="7">
        <f t="shared" si="0"/>
        <v>61180.041999999994</v>
      </c>
    </row>
    <row r="10" spans="1:7" ht="18.75">
      <c r="A10" s="11">
        <v>6</v>
      </c>
      <c r="B10" s="12" t="s">
        <v>21</v>
      </c>
      <c r="C10" s="7"/>
      <c r="D10" s="8"/>
      <c r="E10" s="8"/>
      <c r="F10" s="7"/>
    </row>
    <row r="11" spans="1:7">
      <c r="A11" s="11">
        <v>11</v>
      </c>
      <c r="B11" s="6" t="s">
        <v>33</v>
      </c>
      <c r="C11" s="7">
        <v>4.68</v>
      </c>
      <c r="D11" s="8" t="s">
        <v>13</v>
      </c>
      <c r="E11" s="8">
        <v>404.77</v>
      </c>
      <c r="F11" s="7">
        <f t="shared" si="0"/>
        <v>1894.3235999999997</v>
      </c>
    </row>
    <row r="12" spans="1:7">
      <c r="A12" s="11">
        <v>12</v>
      </c>
      <c r="B12" s="6" t="s">
        <v>34</v>
      </c>
      <c r="C12" s="7">
        <v>4.0199999999999996</v>
      </c>
      <c r="D12" s="8" t="s">
        <v>13</v>
      </c>
      <c r="E12" s="8">
        <v>765.85</v>
      </c>
      <c r="F12" s="7">
        <f t="shared" si="0"/>
        <v>3078.7169999999996</v>
      </c>
    </row>
    <row r="13" spans="1:7">
      <c r="A13" s="11">
        <v>13</v>
      </c>
      <c r="B13" s="6" t="s">
        <v>35</v>
      </c>
      <c r="C13" s="7">
        <v>7.79</v>
      </c>
      <c r="D13" s="8" t="s">
        <v>13</v>
      </c>
      <c r="E13" s="8">
        <v>730.6</v>
      </c>
      <c r="F13" s="7">
        <f t="shared" si="0"/>
        <v>5691.3739999999998</v>
      </c>
    </row>
    <row r="14" spans="1:7">
      <c r="A14" s="11">
        <v>14</v>
      </c>
      <c r="B14" s="6" t="s">
        <v>36</v>
      </c>
      <c r="C14" s="7">
        <v>8.0399999999999991</v>
      </c>
      <c r="D14" s="8" t="s">
        <v>13</v>
      </c>
      <c r="E14" s="8">
        <v>458.72</v>
      </c>
      <c r="F14" s="7">
        <f t="shared" si="0"/>
        <v>3688.1088</v>
      </c>
    </row>
    <row r="15" spans="1:7">
      <c r="A15" s="11">
        <v>15</v>
      </c>
      <c r="B15" s="6" t="s">
        <v>26</v>
      </c>
      <c r="C15" s="7">
        <v>9.35</v>
      </c>
      <c r="D15" s="8" t="s">
        <v>13</v>
      </c>
      <c r="E15" s="8">
        <v>167.7</v>
      </c>
      <c r="F15" s="7">
        <f t="shared" si="0"/>
        <v>1567.9949999999999</v>
      </c>
    </row>
    <row r="16" spans="1:7">
      <c r="A16" s="13"/>
      <c r="B16" s="34"/>
      <c r="C16" s="34"/>
      <c r="D16" s="34"/>
      <c r="E16" s="34"/>
      <c r="F16" s="15">
        <f>SUM(F5:F15)</f>
        <v>88993.383799999996</v>
      </c>
    </row>
    <row r="17" spans="1:6">
      <c r="A17" s="16"/>
      <c r="B17" s="17"/>
      <c r="C17" s="17"/>
      <c r="D17" s="17"/>
      <c r="E17" s="17"/>
      <c r="F17" s="18"/>
    </row>
    <row r="18" spans="1:6">
      <c r="A18" s="16"/>
      <c r="B18" s="17"/>
      <c r="C18" s="17"/>
      <c r="D18" s="17"/>
      <c r="E18" s="17"/>
      <c r="F18" s="18"/>
    </row>
    <row r="19" spans="1:6" ht="41.25" customHeight="1">
      <c r="B19" s="35" t="s">
        <v>54</v>
      </c>
      <c r="C19" s="35"/>
      <c r="D19" s="35"/>
      <c r="E19" s="35"/>
      <c r="F19" s="35"/>
    </row>
  </sheetData>
  <mergeCells count="5">
    <mergeCell ref="A1:F1"/>
    <mergeCell ref="A2:F2"/>
    <mergeCell ref="A3:F3"/>
    <mergeCell ref="B16:E16"/>
    <mergeCell ref="B19:F19"/>
  </mergeCells>
  <pageMargins left="0.18" right="0.1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Scheme No-01</vt:lpstr>
      <vt:lpstr>Scheme NO-02</vt:lpstr>
      <vt:lpstr>Scheme No-03</vt:lpstr>
      <vt:lpstr>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Scheme NO-15</vt:lpstr>
      <vt:lpstr>Scheme No-16</vt:lpstr>
      <vt:lpstr>Scheme NO-17</vt:lpstr>
      <vt:lpstr>Scheme No-18</vt:lpstr>
      <vt:lpstr>Scheme NO-19</vt:lpstr>
      <vt:lpstr>Scheme NO-20</vt:lpstr>
      <vt:lpstr>Scheme No-21</vt:lpstr>
      <vt:lpstr>Scheme No-22</vt:lpstr>
      <vt:lpstr>Scheme NO-23</vt:lpstr>
      <vt:lpstr>Scheme No-24</vt:lpstr>
      <vt:lpstr>Scheme No-25</vt:lpstr>
      <vt:lpstr>Scheme No-26</vt:lpstr>
      <vt:lpstr>Scheme No-27</vt:lpstr>
      <vt:lpstr>Scheme No-28</vt:lpstr>
      <vt:lpstr>Scheme NO-29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2017-12-01T07:37:33Z</cp:lastPrinted>
  <dcterms:created xsi:type="dcterms:W3CDTF">2017-11-29T08:05:09Z</dcterms:created>
  <dcterms:modified xsi:type="dcterms:W3CDTF">2017-12-06T04:57:03Z</dcterms:modified>
</cp:coreProperties>
</file>