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360" windowWidth="19815" windowHeight="7650"/>
  </bookViews>
  <sheets>
    <sheet name="Scheme No-01" sheetId="1" r:id="rId1"/>
    <sheet name="Scheme No-02" sheetId="2" r:id="rId2"/>
    <sheet name="Scheme NO-03" sheetId="3" r:id="rId3"/>
    <sheet name="Scheme NO-04" sheetId="4" r:id="rId4"/>
    <sheet name="Scheme No-05" sheetId="5" r:id="rId5"/>
    <sheet name="Scheme NO-06" sheetId="6" r:id="rId6"/>
    <sheet name="Scheme No-07" sheetId="7" r:id="rId7"/>
  </sheets>
  <calcPr calcId="124519"/>
</workbook>
</file>

<file path=xl/calcChain.xml><?xml version="1.0" encoding="utf-8"?>
<calcChain xmlns="http://schemas.openxmlformats.org/spreadsheetml/2006/main">
  <c r="F20" i="7"/>
  <c r="F19"/>
  <c r="F18"/>
  <c r="F17"/>
  <c r="F16"/>
  <c r="F15"/>
  <c r="F13"/>
  <c r="F12"/>
  <c r="F11"/>
  <c r="F10"/>
  <c r="F9"/>
  <c r="F8"/>
  <c r="F7"/>
  <c r="F6"/>
  <c r="F5"/>
  <c r="F18" i="6" l="1"/>
  <c r="F17"/>
  <c r="F16"/>
  <c r="F15"/>
  <c r="F14"/>
  <c r="F12"/>
  <c r="F11"/>
  <c r="F10"/>
  <c r="F9"/>
  <c r="F8"/>
  <c r="F7"/>
  <c r="F6"/>
  <c r="F19" s="1"/>
  <c r="F5"/>
  <c r="F17" i="5" l="1"/>
  <c r="F16"/>
  <c r="F15"/>
  <c r="F14"/>
  <c r="F13"/>
  <c r="F11"/>
  <c r="F10"/>
  <c r="F9"/>
  <c r="C9"/>
  <c r="F8"/>
  <c r="F7"/>
  <c r="F6"/>
  <c r="F18" s="1"/>
  <c r="F5"/>
  <c r="H14" i="4" l="1"/>
  <c r="H13"/>
  <c r="H12"/>
  <c r="H11"/>
  <c r="H10"/>
  <c r="H8"/>
  <c r="H7"/>
  <c r="H6"/>
  <c r="H15" s="1"/>
  <c r="H5"/>
  <c r="H19" i="3" l="1"/>
  <c r="E19"/>
  <c r="H18"/>
  <c r="E18"/>
  <c r="H17"/>
  <c r="E17"/>
  <c r="H16"/>
  <c r="E16"/>
  <c r="H15"/>
  <c r="E15"/>
  <c r="H13"/>
  <c r="E13"/>
  <c r="H12"/>
  <c r="E12"/>
  <c r="H11"/>
  <c r="E11"/>
  <c r="H10"/>
  <c r="E10"/>
  <c r="H9"/>
  <c r="E9"/>
  <c r="H8"/>
  <c r="E8"/>
  <c r="H7"/>
  <c r="E7"/>
  <c r="H6"/>
  <c r="E6"/>
  <c r="H5"/>
  <c r="H20" s="1"/>
  <c r="E5"/>
  <c r="F15" i="2" l="1"/>
  <c r="F14"/>
  <c r="F13"/>
  <c r="F12"/>
  <c r="F11"/>
  <c r="F10"/>
  <c r="F9"/>
  <c r="F8"/>
  <c r="F16" s="1"/>
  <c r="F7"/>
  <c r="F6"/>
  <c r="F5"/>
  <c r="F14" i="1" l="1"/>
  <c r="F13"/>
  <c r="F12"/>
  <c r="F11"/>
  <c r="F10"/>
  <c r="F8"/>
  <c r="F7"/>
  <c r="F6"/>
  <c r="F5"/>
  <c r="F15" s="1"/>
</calcChain>
</file>

<file path=xl/sharedStrings.xml><?xml version="1.0" encoding="utf-8"?>
<sst xmlns="http://schemas.openxmlformats.org/spreadsheetml/2006/main" count="330" uniqueCount="99">
  <si>
    <t>RANCHI MUNICIPAL CORPORATION, RANCHI</t>
  </si>
  <si>
    <t xml:space="preserve">BILL OF QUANTITY </t>
  </si>
  <si>
    <t>Name of Work :- Construction of PCC road Opposite to Cambrian Public school near ward parshad ward
                            no-01 awas, Under ward no-01</t>
  </si>
  <si>
    <t>SL.NO.</t>
  </si>
  <si>
    <t>ITEMS OF WORK</t>
  </si>
  <si>
    <t>Qty</t>
  </si>
  <si>
    <t>Unit</t>
  </si>
  <si>
    <t>Rate</t>
  </si>
  <si>
    <t>Amount</t>
  </si>
  <si>
    <t>1
5.1.1
+
5.1.2</t>
  </si>
  <si>
    <t xml:space="preserve"> Earth work in Excavation in foundation trenches in  ordinary soil (vide classification of soil item A ) and disposal of excavated earth as obtained to a distance up to 50 mm including all lifts, leveling, ramming the foundation trenches removing roots of trees, all complete as per approved design , building as per specification &amp; direction of E/I.
     Extra for earth work in hard soil as per specification and direction of E/I. </t>
  </si>
  <si>
    <t>CUM</t>
  </si>
  <si>
    <t>2
5.1.10</t>
  </si>
  <si>
    <t>Providing coarse clean sand in filling in foundation trenches or in plinth including ramming and watering in layers not exceeding 150mm thick with all leads and lifts including cost of all materials, labour,  royalty  and taxes all complete as per building specification &amp; direction of E/I.( Mode of measurement compacted volume).</t>
  </si>
  <si>
    <r>
      <t>Per M</t>
    </r>
    <r>
      <rPr>
        <b/>
        <vertAlign val="superscript"/>
        <sz val="10"/>
        <rFont val="Times New Roman"/>
        <family val="1"/>
      </rPr>
      <t>3</t>
    </r>
  </si>
  <si>
    <t>3
8.6.8</t>
  </si>
  <si>
    <t>Supplying and laying (properly as per design and drawing) rip-rap with good quality of Boulders duly packed including the cost of materials, royalty all taxes etc. but excluding the cost of carriage all complete as per specification and direction of E/I.</t>
  </si>
  <si>
    <t>4
5.3.2.1</t>
  </si>
  <si>
    <t>Providing PCC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</si>
  <si>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 xml:space="preserve">Carriage of Materials </t>
  </si>
  <si>
    <t>A</t>
  </si>
  <si>
    <t xml:space="preserve"> Local Sand 13 KM </t>
  </si>
  <si>
    <t>A(i)</t>
  </si>
  <si>
    <t xml:space="preserve">Sand 49 KM </t>
  </si>
  <si>
    <t>B</t>
  </si>
  <si>
    <t>Stone Boulder 36 km</t>
  </si>
  <si>
    <t>C</t>
  </si>
  <si>
    <t>Stone Chips  (lead 22 KM)</t>
  </si>
  <si>
    <t>D</t>
  </si>
  <si>
    <t>Earth ( Lead upto 1 K.M )</t>
  </si>
  <si>
    <t xml:space="preserve">                                                                                                        Assistant Engineer 
                                                                                                         Ranchi Municipal Corporation
                                                                                                         Ranchi</t>
  </si>
  <si>
    <t xml:space="preserve">Name of Work :-Construction of Road from hosue of Samsu to house of Bholu at Gaus Nagar. </t>
  </si>
  <si>
    <t>QTY</t>
  </si>
  <si>
    <t>Labour for cleaning before this site complete as per specification and direction of E/I.</t>
  </si>
  <si>
    <t>Each</t>
  </si>
  <si>
    <t>2
JBCD
5.1.1
+
5.1.2</t>
  </si>
  <si>
    <t xml:space="preserve"> Earth work in Excavation in foundation trenches in  ordinary soil (vide classification of soil item A ) and disposal of excavated earth as obtained to a distance up to 50 mm including all lifts, leveling, ramming the foundation trenches removing roots of trees, all complete as per approved design , building as per specification &amp; direction of E/I. Extra for earth work in hard soil as per specification and direction of E/I. 
</t>
  </si>
  <si>
    <t>3.
JBCD
5.1.10</t>
  </si>
  <si>
    <r>
      <t>Per M</t>
    </r>
    <r>
      <rPr>
        <b/>
        <vertAlign val="superscript"/>
        <sz val="10"/>
        <color theme="1"/>
        <rFont val="Times New Roman"/>
        <family val="1"/>
      </rPr>
      <t>3</t>
    </r>
  </si>
  <si>
    <t>4.
8.6.8</t>
  </si>
  <si>
    <t>Dismantling pucca brick or lime work  including stacking serviceable  materials in countable  stacks within 12M. Lead and disposal of unserviceable  materials with all leads all  complete as per direction of E/I.</t>
  </si>
  <si>
    <r>
      <t>Per M</t>
    </r>
    <r>
      <rPr>
        <b/>
        <vertAlign val="superscript"/>
        <sz val="10"/>
        <color rgb="FF000000"/>
        <rFont val="Times New Roman"/>
        <family val="1"/>
      </rPr>
      <t>3</t>
    </r>
  </si>
  <si>
    <t>5.
5.3.2.1</t>
  </si>
  <si>
    <t xml:space="preserve">Carrige of Material </t>
  </si>
  <si>
    <t>i</t>
  </si>
  <si>
    <t>ii</t>
  </si>
  <si>
    <t xml:space="preserve">Sand 14 KM </t>
  </si>
  <si>
    <t>iii</t>
  </si>
  <si>
    <t>Stone Chips&amp;dust  (lead 22 KM)</t>
  </si>
  <si>
    <t xml:space="preserve">iv </t>
  </si>
  <si>
    <t>Stone Boulder (lead 36 KM)</t>
  </si>
  <si>
    <t>v</t>
  </si>
  <si>
    <t>Earth ( Lead upto 01 K.M )</t>
  </si>
  <si>
    <t>BOQ Cost</t>
  </si>
  <si>
    <t xml:space="preserve">                                                                                                         Executive Engineer 
                                                                                                         Ranchi Municipal Corporation
                                                                                                         Ranchi</t>
  </si>
  <si>
    <r>
      <t xml:space="preserve">Name of Work :- </t>
    </r>
    <r>
      <rPr>
        <b/>
        <sz val="11"/>
        <color theme="1"/>
        <rFont val="Kruti Dev 010"/>
      </rPr>
      <t>okMZ la0 11 ds vUrxZr ekSykuk vktkn dksykuh xyh ua0 10 esa vjgku luhVsjh ds ikl ØkWl Msªu dk
                   fuekZ.k ,oa  ekSykuk vktkn dksykuh teky ds ?kj ds lkeus ukyh fuekZ.k dk;ZA</t>
    </r>
  </si>
  <si>
    <t>Labour for cleaning the work site before and after work etc.</t>
  </si>
  <si>
    <t>2
5.1.1
+
5.1.2</t>
  </si>
  <si>
    <t>3
5.1.10</t>
  </si>
  <si>
    <t>4
8.6.8</t>
  </si>
  <si>
    <t>5
5.3.2</t>
  </si>
  <si>
    <t>Providing PCC M 150  with nominal mix of (1:2:4)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</si>
  <si>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6
5.2.34</t>
  </si>
  <si>
    <t>Providing rough dressed  course  stone masonry in cement mortar (1:6)  in foundation and  plinth  with hammer  dressed stone of less than 0.03 m3 in volume nad clean  coarse sand of F.M. 2 to 2.5 including  cost of screenign raking out joints to 20mm depth curing taxes  and royalty  all complete as per building  specification and direction of E/I.</t>
  </si>
  <si>
    <t>7
5.7.11
+
5.7.12</t>
  </si>
  <si>
    <t>Providing 25 mm thick cement plaster (1:4) with clean Course sand of F.M 1.5 and 1.5mm cement punning including Screening curing with all leads and lifts of water, scoffing taxes as per royalty all complete as per specification and direction of E/I</t>
  </si>
  <si>
    <t>Sqm</t>
  </si>
  <si>
    <t>8
5.3.30.1</t>
  </si>
  <si>
    <t>Providing Precast R.C.C. M-200 with nominal mix of (1:1.5:3) in precast  cover slab over drain with approved quality  of stone chips and clean coarse sand of F.M. 2.5 to 3 including curing, shuttering carrying the slab manually to site and laying in position all complete (but excluding the cost of reinforcement) taxes and royalty, all complete as per building specification and direction of E/I.</t>
  </si>
  <si>
    <t>9
5.5.5
(b)</t>
  </si>
  <si>
    <t>Providing Tor steel reinforcement of 10mm, 12mm &amp; 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</si>
  <si>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MT</t>
  </si>
  <si>
    <t xml:space="preserve"> Local Sand 14 KM </t>
  </si>
  <si>
    <t>Stone Boulder364 km</t>
  </si>
  <si>
    <t>Name of Work :- Construction of pcc road in Bhatti gali Under ward no-16</t>
  </si>
  <si>
    <t>Providing stone dust in filling in foundation trenches or in plinth including ramming and watering in layers not exceeding 150mm thick with all leads and lifts including cost of all materials, labour,  royalty  and taxes all complete as per building specification &amp; direction of E/I.( Mode of measurement compacted volume).</t>
  </si>
  <si>
    <t>Providing PCC M 200  with nominal mix of (1:1.5:3) in foundation with approved quality of stone chips 20 mm to 6mm size graded shuttering, mixing cement concrete in mixer and placing in position vibrating striking curing taxes and royalty all complete as per specification and direction of E/I.</t>
  </si>
  <si>
    <t xml:space="preserve">                                                                                                      Assistant Engineer 
                                                                                                         Ranchi Municipal Corporation
                                                                                                         Ranchi</t>
  </si>
  <si>
    <r>
      <t xml:space="preserve">Name of Work :- </t>
    </r>
    <r>
      <rPr>
        <b/>
        <sz val="11"/>
        <color theme="1"/>
        <rFont val="Kruti Dev 010"/>
      </rPr>
      <t>okMZ la0 23 ds vUrxZr cktkj VkaM eNyh iêh ea lM+d ,oa ukyh fuekZ.k dk;ZA</t>
    </r>
  </si>
  <si>
    <t>1
5.10.2</t>
  </si>
  <si>
    <t>Dismantling of Plain cement or lime work ……… do…. All complete asper specification and direction of E/I`</t>
  </si>
  <si>
    <t>5
5.3.2.1</t>
  </si>
  <si>
    <t>Providing RCC &amp; PCC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</si>
  <si>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6
5.3.30.1</t>
  </si>
  <si>
    <t>7
5.5.5
(b)</t>
  </si>
  <si>
    <r>
      <t xml:space="preserve">Name of Work :- </t>
    </r>
    <r>
      <rPr>
        <b/>
        <sz val="11"/>
        <color theme="1"/>
        <rFont val="Kruti Dev 010"/>
      </rPr>
      <t>okMZ la0 46 ds vUrxZr feL=h eksgYyk esa MkW0 vkuUn ds fDyfud ds ikl iqfy;k fuekZ.k dk;ZA</t>
    </r>
  </si>
  <si>
    <t>4
5.3.2</t>
  </si>
  <si>
    <t>5
5.2.34</t>
  </si>
  <si>
    <t>6
5.7.11
+
5.7.12</t>
  </si>
  <si>
    <t>7
5.3.2.1</t>
  </si>
  <si>
    <t>Providing RCC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</si>
  <si>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8
5.5.5
(b)</t>
  </si>
  <si>
    <t xml:space="preserve"> Local Sand 18 KM </t>
  </si>
  <si>
    <t xml:space="preserve">Sand 42 KM </t>
  </si>
  <si>
    <t>Stone Boulder 29 km</t>
  </si>
  <si>
    <t>Stone Chips  (lead 15 KM)</t>
  </si>
  <si>
    <r>
      <t xml:space="preserve">Name of Work :- </t>
    </r>
    <r>
      <rPr>
        <b/>
        <sz val="11"/>
        <color theme="1"/>
        <rFont val="Kruti Dev 010"/>
      </rPr>
      <t>okMZ la0 46 ds vUrxZr jfonkl eksgYyk esa /kke?kj tkus okys jksM esa dYoVZ fuekZ.k</t>
    </r>
  </si>
  <si>
    <t>1
A</t>
  </si>
  <si>
    <t>Dismantling pcc road ……… do……. All complete as per specification and direction of E/i</t>
  </si>
</sst>
</file>

<file path=xl/styles.xml><?xml version="1.0" encoding="utf-8"?>
<styleSheet xmlns="http://schemas.openxmlformats.org/spreadsheetml/2006/main">
  <fonts count="21">
    <font>
      <sz val="11"/>
      <color theme="1"/>
      <name val="Calibri"/>
      <family val="2"/>
      <scheme val="minor"/>
    </font>
    <font>
      <b/>
      <sz val="11"/>
      <color theme="1"/>
      <name val="Calibri"/>
      <family val="2"/>
      <scheme val="minor"/>
    </font>
    <font>
      <b/>
      <sz val="14"/>
      <color theme="1"/>
      <name val="Calibri"/>
      <family val="2"/>
      <scheme val="minor"/>
    </font>
    <font>
      <b/>
      <sz val="11"/>
      <color theme="1"/>
      <name val="Times New Roman"/>
      <family val="1"/>
    </font>
    <font>
      <sz val="9"/>
      <color theme="1"/>
      <name val="Times New Roman"/>
      <family val="1"/>
    </font>
    <font>
      <b/>
      <sz val="8.5"/>
      <name val="Times New Roman"/>
      <family val="1"/>
    </font>
    <font>
      <b/>
      <sz val="10"/>
      <name val="Times New Roman"/>
      <family val="1"/>
    </font>
    <font>
      <b/>
      <sz val="10"/>
      <color theme="1"/>
      <name val="Times New Roman"/>
      <family val="1"/>
    </font>
    <font>
      <b/>
      <vertAlign val="superscript"/>
      <sz val="10"/>
      <name val="Times New Roman"/>
      <family val="1"/>
    </font>
    <font>
      <b/>
      <sz val="14"/>
      <name val="Times New Roman"/>
      <family val="1"/>
    </font>
    <font>
      <b/>
      <sz val="11"/>
      <name val="Calibri"/>
      <family val="2"/>
      <scheme val="minor"/>
    </font>
    <font>
      <b/>
      <sz val="9"/>
      <color theme="1"/>
      <name val="Times New Roman"/>
      <family val="1"/>
    </font>
    <font>
      <b/>
      <sz val="8.5"/>
      <color theme="1"/>
      <name val="Times New Roman"/>
      <family val="1"/>
    </font>
    <font>
      <b/>
      <vertAlign val="superscript"/>
      <sz val="10"/>
      <color theme="1"/>
      <name val="Times New Roman"/>
      <family val="1"/>
    </font>
    <font>
      <b/>
      <sz val="10"/>
      <color rgb="FF000000"/>
      <name val="Times New Roman"/>
      <family val="1"/>
    </font>
    <font>
      <b/>
      <vertAlign val="superscript"/>
      <sz val="10"/>
      <color rgb="FF000000"/>
      <name val="Times New Roman"/>
      <family val="1"/>
    </font>
    <font>
      <b/>
      <sz val="8"/>
      <color theme="1"/>
      <name val="Times New Roman"/>
      <family val="1"/>
    </font>
    <font>
      <b/>
      <sz val="12"/>
      <color theme="1"/>
      <name val="Times New Roman"/>
      <family val="1"/>
    </font>
    <font>
      <sz val="12"/>
      <color theme="1"/>
      <name val="Calibri"/>
      <family val="2"/>
      <scheme val="minor"/>
    </font>
    <font>
      <b/>
      <sz val="11"/>
      <color theme="1"/>
      <name val="Kruti Dev 010"/>
    </font>
    <font>
      <b/>
      <sz val="9"/>
      <name val="Times New Roman"/>
      <family val="1"/>
    </font>
  </fonts>
  <fills count="5">
    <fill>
      <patternFill patternType="none"/>
    </fill>
    <fill>
      <patternFill patternType="gray125"/>
    </fill>
    <fill>
      <patternFill patternType="solid">
        <fgColor rgb="FFA6A6A6"/>
        <bgColor indexed="64"/>
      </patternFill>
    </fill>
    <fill>
      <patternFill patternType="solid">
        <fgColor theme="0"/>
        <bgColor indexed="64"/>
      </patternFill>
    </fill>
    <fill>
      <patternFill patternType="solid">
        <fgColor rgb="FFFFFFFF"/>
        <bgColor indexed="64"/>
      </patternFill>
    </fill>
  </fills>
  <borders count="9">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6">
    <xf numFmtId="0" fontId="0" fillId="0" borderId="0" xfId="0"/>
    <xf numFmtId="0" fontId="2" fillId="0" borderId="0" xfId="0" applyFont="1" applyBorder="1" applyAlignment="1">
      <alignment vertical="top"/>
    </xf>
    <xf numFmtId="0" fontId="3" fillId="0" borderId="0" xfId="0" applyFont="1" applyBorder="1" applyAlignment="1">
      <alignment vertical="top" wrapText="1"/>
    </xf>
    <xf numFmtId="0" fontId="4" fillId="2" borderId="4" xfId="0" applyFont="1" applyFill="1" applyBorder="1" applyAlignment="1">
      <alignment horizontal="center" vertical="top" wrapText="1"/>
    </xf>
    <xf numFmtId="0" fontId="5" fillId="0" borderId="4" xfId="0" applyFont="1" applyBorder="1" applyAlignment="1">
      <alignment horizontal="center" vertical="center" wrapText="1"/>
    </xf>
    <xf numFmtId="0" fontId="6" fillId="0" borderId="4" xfId="0" applyFont="1" applyBorder="1" applyAlignment="1">
      <alignment horizontal="justify" vertical="top" wrapText="1"/>
    </xf>
    <xf numFmtId="2" fontId="7" fillId="3" borderId="4" xfId="0" applyNumberFormat="1"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9" fillId="0" borderId="4" xfId="0" applyFont="1" applyBorder="1" applyAlignment="1">
      <alignment horizontal="justify" vertical="top" wrapText="1"/>
    </xf>
    <xf numFmtId="0" fontId="0" fillId="0" borderId="4" xfId="0" applyBorder="1" applyAlignment="1">
      <alignment horizontal="center" vertical="center"/>
    </xf>
    <xf numFmtId="2" fontId="1" fillId="0" borderId="4" xfId="0" applyNumberFormat="1" applyFont="1" applyBorder="1" applyAlignment="1">
      <alignment horizontal="center" vertical="center"/>
    </xf>
    <xf numFmtId="0" fontId="0" fillId="0" borderId="0" xfId="0" applyBorder="1"/>
    <xf numFmtId="0" fontId="1" fillId="0" borderId="0" xfId="0" applyFont="1" applyBorder="1" applyAlignment="1">
      <alignment horizontal="center" vertical="center"/>
    </xf>
    <xf numFmtId="2" fontId="1" fillId="0" borderId="0" xfId="0" applyNumberFormat="1" applyFont="1" applyBorder="1" applyAlignment="1">
      <alignment horizontal="center" vertical="center"/>
    </xf>
    <xf numFmtId="0" fontId="4" fillId="3" borderId="4" xfId="0" applyFont="1" applyFill="1" applyBorder="1" applyAlignment="1">
      <alignment horizontal="center" vertical="top" wrapText="1"/>
    </xf>
    <xf numFmtId="0" fontId="4" fillId="3" borderId="4" xfId="0" applyFont="1" applyFill="1" applyBorder="1" applyAlignment="1">
      <alignment vertical="justify" wrapText="1"/>
    </xf>
    <xf numFmtId="0" fontId="4" fillId="3" borderId="4" xfId="0" applyFont="1" applyFill="1" applyBorder="1" applyAlignment="1">
      <alignment horizontal="center" vertical="center" wrapText="1"/>
    </xf>
    <xf numFmtId="0" fontId="0" fillId="3" borderId="0" xfId="0" applyFont="1" applyFill="1"/>
    <xf numFmtId="0" fontId="11" fillId="3" borderId="4" xfId="0" applyFont="1" applyFill="1" applyBorder="1" applyAlignment="1">
      <alignment horizontal="center" vertical="center" wrapText="1"/>
    </xf>
    <xf numFmtId="0" fontId="7" fillId="3" borderId="4" xfId="0" applyFont="1" applyFill="1" applyBorder="1" applyAlignment="1">
      <alignment vertical="top" wrapText="1"/>
    </xf>
    <xf numFmtId="0" fontId="7" fillId="3" borderId="4" xfId="0" applyFont="1" applyFill="1" applyBorder="1" applyAlignment="1">
      <alignment horizontal="center" vertical="center" wrapText="1"/>
    </xf>
    <xf numFmtId="0" fontId="6" fillId="0" borderId="4" xfId="0" applyFont="1" applyBorder="1" applyAlignment="1">
      <alignment vertical="top" wrapText="1"/>
    </xf>
    <xf numFmtId="0" fontId="12" fillId="0" borderId="4" xfId="0" applyFont="1" applyBorder="1" applyAlignment="1">
      <alignment horizontal="center" vertical="center" wrapText="1"/>
    </xf>
    <xf numFmtId="0" fontId="7" fillId="0" borderId="4" xfId="0" applyFont="1" applyBorder="1" applyAlignment="1">
      <alignment vertical="top" wrapText="1"/>
    </xf>
    <xf numFmtId="0" fontId="7" fillId="0" borderId="4" xfId="0" applyFont="1" applyBorder="1" applyAlignment="1">
      <alignment horizontal="center" vertical="center" wrapText="1"/>
    </xf>
    <xf numFmtId="0" fontId="14" fillId="4" borderId="4" xfId="0" applyFont="1" applyFill="1" applyBorder="1" applyAlignment="1">
      <alignment vertical="top" wrapText="1"/>
    </xf>
    <xf numFmtId="0" fontId="14" fillId="0" borderId="4" xfId="0" applyFont="1" applyBorder="1" applyAlignment="1">
      <alignment horizontal="center" vertical="center" wrapText="1"/>
    </xf>
    <xf numFmtId="0" fontId="14" fillId="4" borderId="4" xfId="0" applyFont="1" applyFill="1" applyBorder="1" applyAlignment="1">
      <alignment horizontal="center" vertical="center" wrapText="1"/>
    </xf>
    <xf numFmtId="0" fontId="16" fillId="0" borderId="5" xfId="0" applyFont="1" applyBorder="1" applyAlignment="1">
      <alignment horizontal="center" wrapText="1"/>
    </xf>
    <xf numFmtId="0" fontId="7" fillId="0" borderId="5" xfId="0" applyFont="1" applyBorder="1" applyAlignment="1">
      <alignment vertical="justify" wrapText="1"/>
    </xf>
    <xf numFmtId="0" fontId="17" fillId="0" borderId="5" xfId="0" applyFont="1" applyBorder="1" applyAlignment="1">
      <alignment vertical="center" wrapText="1"/>
    </xf>
    <xf numFmtId="0" fontId="18" fillId="0" borderId="0" xfId="0" applyFont="1"/>
    <xf numFmtId="0" fontId="6" fillId="0" borderId="4" xfId="0" applyFont="1" applyBorder="1" applyAlignment="1">
      <alignment vertical="justify" wrapText="1"/>
    </xf>
    <xf numFmtId="0" fontId="0" fillId="0" borderId="4" xfId="0" applyBorder="1" applyAlignment="1">
      <alignment horizontal="center"/>
    </xf>
    <xf numFmtId="0" fontId="0" fillId="0" borderId="0" xfId="0" applyBorder="1" applyAlignment="1">
      <alignment horizontal="center"/>
    </xf>
    <xf numFmtId="0" fontId="1" fillId="0" borderId="0" xfId="0" applyFont="1" applyBorder="1" applyAlignment="1">
      <alignment horizontal="right"/>
    </xf>
    <xf numFmtId="2" fontId="7" fillId="3" borderId="0" xfId="0" applyNumberFormat="1" applyFont="1" applyFill="1" applyBorder="1" applyAlignment="1">
      <alignment horizontal="center" vertical="center" wrapText="1"/>
    </xf>
    <xf numFmtId="0" fontId="0" fillId="0" borderId="0" xfId="0" applyAlignment="1">
      <alignment horizontal="center"/>
    </xf>
    <xf numFmtId="0" fontId="0" fillId="0" borderId="0" xfId="0" applyAlignment="1">
      <alignment vertical="justify"/>
    </xf>
    <xf numFmtId="0" fontId="0" fillId="0" borderId="0" xfId="0" applyAlignment="1">
      <alignment vertical="center"/>
    </xf>
    <xf numFmtId="0" fontId="6" fillId="0" borderId="4" xfId="0" applyFont="1" applyBorder="1" applyAlignment="1">
      <alignment horizontal="left" vertical="center" wrapText="1"/>
    </xf>
    <xf numFmtId="2" fontId="6" fillId="0" borderId="4" xfId="0" applyNumberFormat="1" applyFont="1" applyBorder="1" applyAlignment="1">
      <alignment horizontal="center" vertical="center" wrapText="1"/>
    </xf>
    <xf numFmtId="0" fontId="20" fillId="0" borderId="4" xfId="0" applyFont="1" applyBorder="1" applyAlignment="1">
      <alignment horizontal="center" vertical="center" wrapText="1"/>
    </xf>
    <xf numFmtId="0" fontId="6" fillId="0" borderId="4" xfId="0" applyFont="1" applyBorder="1" applyAlignment="1">
      <alignment horizontal="left" vertical="top" wrapText="1"/>
    </xf>
    <xf numFmtId="2" fontId="20" fillId="0" borderId="4" xfId="0" applyNumberFormat="1" applyFont="1" applyBorder="1" applyAlignment="1">
      <alignment horizontal="center" vertical="center" wrapText="1"/>
    </xf>
    <xf numFmtId="0" fontId="2" fillId="0" borderId="1" xfId="0" applyFont="1" applyBorder="1" applyAlignment="1">
      <alignment horizontal="center" vertical="top"/>
    </xf>
    <xf numFmtId="0" fontId="2" fillId="0" borderId="0" xfId="0" applyFont="1" applyBorder="1" applyAlignment="1">
      <alignment horizontal="center" vertical="top"/>
    </xf>
    <xf numFmtId="0" fontId="2" fillId="0" borderId="2" xfId="0" applyFont="1" applyBorder="1" applyAlignment="1">
      <alignment horizontal="center" vertical="top"/>
    </xf>
    <xf numFmtId="0" fontId="2" fillId="0" borderId="3" xfId="0" applyFont="1" applyBorder="1" applyAlignment="1">
      <alignment horizontal="center" vertical="top"/>
    </xf>
    <xf numFmtId="0" fontId="3" fillId="0" borderId="4" xfId="0" applyFont="1" applyBorder="1" applyAlignment="1">
      <alignment horizontal="left" vertical="top" wrapText="1"/>
    </xf>
    <xf numFmtId="0" fontId="1" fillId="0" borderId="4" xfId="0" applyFont="1" applyBorder="1" applyAlignment="1">
      <alignment horizontal="center" vertical="center"/>
    </xf>
    <xf numFmtId="0" fontId="10" fillId="0" borderId="0" xfId="0" applyFont="1" applyBorder="1" applyAlignment="1">
      <alignment horizontal="center" vertical="center" wrapText="1"/>
    </xf>
    <xf numFmtId="0" fontId="1" fillId="0" borderId="6" xfId="0" applyFont="1" applyBorder="1" applyAlignment="1">
      <alignment horizontal="right"/>
    </xf>
    <xf numFmtId="0" fontId="1" fillId="0" borderId="7" xfId="0" applyFont="1" applyBorder="1" applyAlignment="1">
      <alignment horizontal="right"/>
    </xf>
    <xf numFmtId="0" fontId="1" fillId="0" borderId="8" xfId="0" applyFont="1" applyBorder="1" applyAlignment="1">
      <alignment horizontal="right"/>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G18"/>
  <sheetViews>
    <sheetView tabSelected="1" workbookViewId="0">
      <selection sqref="A1:XFD1048576"/>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46" t="s">
        <v>0</v>
      </c>
      <c r="B1" s="47"/>
      <c r="C1" s="47"/>
      <c r="D1" s="47"/>
      <c r="E1" s="47"/>
      <c r="F1" s="47"/>
      <c r="G1" s="1"/>
    </row>
    <row r="2" spans="1:7" ht="18.75">
      <c r="A2" s="48" t="s">
        <v>1</v>
      </c>
      <c r="B2" s="49"/>
      <c r="C2" s="49"/>
      <c r="D2" s="49"/>
      <c r="E2" s="49"/>
      <c r="F2" s="49"/>
      <c r="G2" s="1"/>
    </row>
    <row r="3" spans="1:7" ht="34.5" customHeight="1">
      <c r="A3" s="50" t="s">
        <v>2</v>
      </c>
      <c r="B3" s="50"/>
      <c r="C3" s="50"/>
      <c r="D3" s="50"/>
      <c r="E3" s="50"/>
      <c r="F3" s="50"/>
      <c r="G3" s="2"/>
    </row>
    <row r="4" spans="1:7">
      <c r="A4" s="3" t="s">
        <v>3</v>
      </c>
      <c r="B4" s="3" t="s">
        <v>4</v>
      </c>
      <c r="C4" s="3" t="s">
        <v>5</v>
      </c>
      <c r="D4" s="3" t="s">
        <v>6</v>
      </c>
      <c r="E4" s="3" t="s">
        <v>7</v>
      </c>
      <c r="F4" s="3" t="s">
        <v>8</v>
      </c>
    </row>
    <row r="5" spans="1:7" ht="114.75">
      <c r="A5" s="4" t="s">
        <v>9</v>
      </c>
      <c r="B5" s="5" t="s">
        <v>10</v>
      </c>
      <c r="C5" s="6">
        <v>20.63</v>
      </c>
      <c r="D5" s="7" t="s">
        <v>11</v>
      </c>
      <c r="E5" s="7">
        <v>112.53</v>
      </c>
      <c r="F5" s="6">
        <f>E5*C5</f>
        <v>2321.4938999999999</v>
      </c>
    </row>
    <row r="6" spans="1:7" ht="89.25">
      <c r="A6" s="4" t="s">
        <v>12</v>
      </c>
      <c r="B6" s="8" t="s">
        <v>13</v>
      </c>
      <c r="C6" s="6">
        <v>7.7</v>
      </c>
      <c r="D6" s="7" t="s">
        <v>14</v>
      </c>
      <c r="E6" s="7">
        <v>228.47</v>
      </c>
      <c r="F6" s="6">
        <f t="shared" ref="F6:F7" si="0">E6*C6</f>
        <v>1759.2190000000001</v>
      </c>
    </row>
    <row r="7" spans="1:7" ht="63.75">
      <c r="A7" s="4" t="s">
        <v>15</v>
      </c>
      <c r="B7" s="5" t="s">
        <v>16</v>
      </c>
      <c r="C7" s="6">
        <v>12.84</v>
      </c>
      <c r="D7" s="7" t="s">
        <v>14</v>
      </c>
      <c r="E7" s="7">
        <v>1191.77</v>
      </c>
      <c r="F7" s="6">
        <f t="shared" si="0"/>
        <v>15302.326799999999</v>
      </c>
    </row>
    <row r="8" spans="1:7" ht="102">
      <c r="A8" s="4" t="s">
        <v>17</v>
      </c>
      <c r="B8" s="5" t="s">
        <v>18</v>
      </c>
      <c r="C8" s="6">
        <v>15.4</v>
      </c>
      <c r="D8" s="7" t="s">
        <v>14</v>
      </c>
      <c r="E8" s="7">
        <v>6543.32</v>
      </c>
      <c r="F8" s="6">
        <f>E8*C8</f>
        <v>100767.128</v>
      </c>
    </row>
    <row r="9" spans="1:7" ht="18.75">
      <c r="A9" s="4">
        <v>5</v>
      </c>
      <c r="B9" s="9" t="s">
        <v>19</v>
      </c>
      <c r="C9" s="6"/>
      <c r="D9" s="7"/>
      <c r="E9" s="7"/>
      <c r="F9" s="6"/>
    </row>
    <row r="10" spans="1:7" ht="15.75">
      <c r="A10" s="4" t="s">
        <v>20</v>
      </c>
      <c r="B10" s="5" t="s">
        <v>21</v>
      </c>
      <c r="C10" s="6">
        <v>7.7</v>
      </c>
      <c r="D10" s="7" t="s">
        <v>14</v>
      </c>
      <c r="E10" s="7">
        <v>364.32</v>
      </c>
      <c r="F10" s="6">
        <f t="shared" ref="F10:F14" si="1">E10*C10</f>
        <v>2805.2640000000001</v>
      </c>
    </row>
    <row r="11" spans="1:7" ht="15.75">
      <c r="A11" s="4" t="s">
        <v>22</v>
      </c>
      <c r="B11" s="5" t="s">
        <v>23</v>
      </c>
      <c r="C11" s="6">
        <v>6.62</v>
      </c>
      <c r="D11" s="7" t="s">
        <v>14</v>
      </c>
      <c r="E11" s="7">
        <v>788.13</v>
      </c>
      <c r="F11" s="6">
        <f t="shared" si="1"/>
        <v>5217.4206000000004</v>
      </c>
    </row>
    <row r="12" spans="1:7" ht="15.75">
      <c r="A12" s="4" t="s">
        <v>24</v>
      </c>
      <c r="B12" s="5" t="s">
        <v>25</v>
      </c>
      <c r="C12" s="6">
        <v>12.84</v>
      </c>
      <c r="D12" s="7" t="s">
        <v>14</v>
      </c>
      <c r="E12" s="7">
        <v>756.83</v>
      </c>
      <c r="F12" s="6">
        <f t="shared" si="1"/>
        <v>9717.6972000000005</v>
      </c>
    </row>
    <row r="13" spans="1:7" ht="15.75">
      <c r="A13" s="4" t="s">
        <v>26</v>
      </c>
      <c r="B13" s="5" t="s">
        <v>27</v>
      </c>
      <c r="C13" s="6">
        <v>13.24</v>
      </c>
      <c r="D13" s="7" t="s">
        <v>14</v>
      </c>
      <c r="E13" s="7">
        <v>482.26</v>
      </c>
      <c r="F13" s="6">
        <f t="shared" si="1"/>
        <v>6385.1224000000002</v>
      </c>
    </row>
    <row r="14" spans="1:7" ht="15.75">
      <c r="A14" s="4" t="s">
        <v>28</v>
      </c>
      <c r="B14" s="5" t="s">
        <v>29</v>
      </c>
      <c r="C14" s="6">
        <v>20.63</v>
      </c>
      <c r="D14" s="7" t="s">
        <v>14</v>
      </c>
      <c r="E14" s="7">
        <v>167.7</v>
      </c>
      <c r="F14" s="6">
        <f t="shared" si="1"/>
        <v>3459.6509999999994</v>
      </c>
    </row>
    <row r="15" spans="1:7">
      <c r="A15" s="10"/>
      <c r="B15" s="51"/>
      <c r="C15" s="51"/>
      <c r="D15" s="51"/>
      <c r="E15" s="51"/>
      <c r="F15" s="11">
        <f>SUM(F5:F14)</f>
        <v>147735.3229</v>
      </c>
    </row>
    <row r="16" spans="1:7">
      <c r="A16" s="12"/>
      <c r="B16" s="13"/>
      <c r="C16" s="13"/>
      <c r="D16" s="13"/>
      <c r="E16" s="13"/>
      <c r="F16" s="14"/>
    </row>
    <row r="17" spans="1:6">
      <c r="A17" s="12"/>
      <c r="B17" s="13"/>
      <c r="C17" s="13"/>
      <c r="D17" s="13"/>
      <c r="E17" s="13"/>
      <c r="F17" s="14"/>
    </row>
    <row r="18" spans="1:6" ht="41.25" customHeight="1">
      <c r="B18" s="52" t="s">
        <v>30</v>
      </c>
      <c r="C18" s="52"/>
      <c r="D18" s="52"/>
      <c r="E18" s="52"/>
      <c r="F18" s="52"/>
    </row>
  </sheetData>
  <mergeCells count="5">
    <mergeCell ref="A1:F1"/>
    <mergeCell ref="A2:F2"/>
    <mergeCell ref="A3:F3"/>
    <mergeCell ref="B15:E15"/>
    <mergeCell ref="B18:F18"/>
  </mergeCells>
  <pageMargins left="0.18" right="0.16"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dimension ref="A1:H18"/>
  <sheetViews>
    <sheetView topLeftCell="A13" workbookViewId="0">
      <selection activeCell="F16" sqref="F16"/>
    </sheetView>
  </sheetViews>
  <sheetFormatPr defaultRowHeight="15"/>
  <cols>
    <col min="1" max="1" width="6.7109375" style="38" customWidth="1"/>
    <col min="2" max="2" width="42" style="39" customWidth="1"/>
    <col min="3" max="3" width="10.28515625" style="40" customWidth="1"/>
    <col min="4" max="4" width="9.42578125" style="40" customWidth="1"/>
    <col min="5" max="5" width="11.5703125" style="40" customWidth="1"/>
    <col min="6" max="6" width="12.140625" style="40" customWidth="1"/>
  </cols>
  <sheetData>
    <row r="1" spans="1:8" ht="18.75">
      <c r="A1" s="47" t="s">
        <v>0</v>
      </c>
      <c r="B1" s="47"/>
      <c r="C1" s="47"/>
      <c r="D1" s="47"/>
      <c r="E1" s="47"/>
      <c r="F1" s="47"/>
      <c r="G1" s="1"/>
      <c r="H1" s="1"/>
    </row>
    <row r="2" spans="1:8" ht="18.75">
      <c r="A2" s="47" t="s">
        <v>1</v>
      </c>
      <c r="B2" s="47"/>
      <c r="C2" s="47"/>
      <c r="D2" s="47"/>
      <c r="E2" s="47"/>
      <c r="F2" s="47"/>
      <c r="G2" s="1"/>
      <c r="H2" s="1"/>
    </row>
    <row r="3" spans="1:8" ht="36" customHeight="1">
      <c r="A3" s="50" t="s">
        <v>31</v>
      </c>
      <c r="B3" s="50"/>
      <c r="C3" s="50"/>
      <c r="D3" s="50"/>
      <c r="E3" s="50"/>
      <c r="F3" s="50"/>
      <c r="G3" s="2"/>
      <c r="H3" s="2"/>
    </row>
    <row r="4" spans="1:8" s="18" customFormat="1">
      <c r="A4" s="15" t="s">
        <v>3</v>
      </c>
      <c r="B4" s="16" t="s">
        <v>4</v>
      </c>
      <c r="C4" s="17" t="s">
        <v>32</v>
      </c>
      <c r="D4" s="17" t="s">
        <v>6</v>
      </c>
      <c r="E4" s="17" t="s">
        <v>7</v>
      </c>
      <c r="F4" s="17" t="s">
        <v>8</v>
      </c>
    </row>
    <row r="5" spans="1:8" ht="25.5">
      <c r="A5" s="19">
        <v>1</v>
      </c>
      <c r="B5" s="20" t="s">
        <v>33</v>
      </c>
      <c r="C5" s="6">
        <v>5</v>
      </c>
      <c r="D5" s="21" t="s">
        <v>34</v>
      </c>
      <c r="E5" s="21">
        <v>243.77</v>
      </c>
      <c r="F5" s="6">
        <f>C5*E5</f>
        <v>1218.8500000000001</v>
      </c>
    </row>
    <row r="6" spans="1:8" ht="103.5" customHeight="1">
      <c r="A6" s="4" t="s">
        <v>35</v>
      </c>
      <c r="B6" s="22" t="s">
        <v>36</v>
      </c>
      <c r="C6" s="6">
        <v>21.56</v>
      </c>
      <c r="D6" s="7" t="s">
        <v>14</v>
      </c>
      <c r="E6" s="7">
        <v>112.53</v>
      </c>
      <c r="F6" s="6">
        <f t="shared" ref="F6:F15" si="0">C6*E6</f>
        <v>2426.1468</v>
      </c>
    </row>
    <row r="7" spans="1:8" ht="90.75" customHeight="1">
      <c r="A7" s="23" t="s">
        <v>37</v>
      </c>
      <c r="B7" s="24" t="s">
        <v>13</v>
      </c>
      <c r="C7" s="25">
        <v>7.19</v>
      </c>
      <c r="D7" s="25" t="s">
        <v>38</v>
      </c>
      <c r="E7" s="25">
        <v>228.47</v>
      </c>
      <c r="F7" s="6">
        <f t="shared" si="0"/>
        <v>1642.6993</v>
      </c>
    </row>
    <row r="8" spans="1:8" ht="68.25" customHeight="1">
      <c r="A8" s="23" t="s">
        <v>39</v>
      </c>
      <c r="B8" s="26" t="s">
        <v>40</v>
      </c>
      <c r="C8" s="27">
        <v>12.07</v>
      </c>
      <c r="D8" s="27" t="s">
        <v>41</v>
      </c>
      <c r="E8" s="27">
        <v>1191.77</v>
      </c>
      <c r="F8" s="6">
        <f t="shared" si="0"/>
        <v>14384.6639</v>
      </c>
    </row>
    <row r="9" spans="1:8" ht="107.25" customHeight="1">
      <c r="A9" s="23" t="s">
        <v>42</v>
      </c>
      <c r="B9" s="24" t="s">
        <v>18</v>
      </c>
      <c r="C9" s="28">
        <v>14.37</v>
      </c>
      <c r="D9" s="25" t="s">
        <v>38</v>
      </c>
      <c r="E9" s="25">
        <v>6543.32</v>
      </c>
      <c r="F9" s="6">
        <f t="shared" si="0"/>
        <v>94027.508399999992</v>
      </c>
    </row>
    <row r="10" spans="1:8" s="32" customFormat="1" ht="15" customHeight="1">
      <c r="A10" s="29">
        <v>6</v>
      </c>
      <c r="B10" s="30" t="s">
        <v>43</v>
      </c>
      <c r="C10" s="31"/>
      <c r="D10" s="31"/>
      <c r="E10" s="31"/>
      <c r="F10" s="6">
        <f t="shared" si="0"/>
        <v>0</v>
      </c>
    </row>
    <row r="11" spans="1:8" s="32" customFormat="1" ht="15" customHeight="1">
      <c r="A11" s="4" t="s">
        <v>44</v>
      </c>
      <c r="B11" s="33" t="s">
        <v>23</v>
      </c>
      <c r="C11" s="6">
        <v>6.18</v>
      </c>
      <c r="D11" s="7" t="s">
        <v>14</v>
      </c>
      <c r="E11" s="6">
        <v>788.13</v>
      </c>
      <c r="F11" s="6">
        <f t="shared" si="0"/>
        <v>4870.6433999999999</v>
      </c>
    </row>
    <row r="12" spans="1:8" ht="15.75" customHeight="1">
      <c r="A12" s="4" t="s">
        <v>45</v>
      </c>
      <c r="B12" s="33" t="s">
        <v>46</v>
      </c>
      <c r="C12" s="6">
        <v>7.19</v>
      </c>
      <c r="D12" s="7" t="s">
        <v>14</v>
      </c>
      <c r="E12" s="7">
        <v>377.8</v>
      </c>
      <c r="F12" s="6">
        <f t="shared" si="0"/>
        <v>2716.3820000000001</v>
      </c>
    </row>
    <row r="13" spans="1:8" ht="15.75">
      <c r="A13" s="4" t="s">
        <v>47</v>
      </c>
      <c r="B13" s="33" t="s">
        <v>48</v>
      </c>
      <c r="C13" s="6">
        <v>12.36</v>
      </c>
      <c r="D13" s="7" t="s">
        <v>14</v>
      </c>
      <c r="E13" s="7">
        <v>482.26</v>
      </c>
      <c r="F13" s="6">
        <f t="shared" si="0"/>
        <v>5960.7335999999996</v>
      </c>
    </row>
    <row r="14" spans="1:8" ht="15.75">
      <c r="A14" s="4" t="s">
        <v>49</v>
      </c>
      <c r="B14" s="33" t="s">
        <v>50</v>
      </c>
      <c r="C14" s="6">
        <v>12.07</v>
      </c>
      <c r="D14" s="7" t="s">
        <v>14</v>
      </c>
      <c r="E14" s="7">
        <v>756.83</v>
      </c>
      <c r="F14" s="6">
        <f t="shared" si="0"/>
        <v>9134.9381000000012</v>
      </c>
    </row>
    <row r="15" spans="1:8" ht="15.75">
      <c r="A15" s="4" t="s">
        <v>51</v>
      </c>
      <c r="B15" s="33" t="s">
        <v>52</v>
      </c>
      <c r="C15" s="6">
        <v>21.56</v>
      </c>
      <c r="D15" s="7" t="s">
        <v>14</v>
      </c>
      <c r="E15" s="7">
        <v>167.71</v>
      </c>
      <c r="F15" s="6">
        <f t="shared" si="0"/>
        <v>3615.8276000000001</v>
      </c>
    </row>
    <row r="16" spans="1:8">
      <c r="A16" s="34"/>
      <c r="B16" s="53" t="s">
        <v>53</v>
      </c>
      <c r="C16" s="54"/>
      <c r="D16" s="54"/>
      <c r="E16" s="55"/>
      <c r="F16" s="6">
        <f>SUM(F5:F15)</f>
        <v>139998.39309999999</v>
      </c>
    </row>
    <row r="17" spans="1:6">
      <c r="A17" s="35"/>
      <c r="B17" s="36"/>
      <c r="C17" s="36"/>
      <c r="D17" s="36"/>
      <c r="E17" s="36"/>
      <c r="F17" s="37"/>
    </row>
    <row r="18" spans="1:6" ht="50.25" customHeight="1">
      <c r="B18" s="52" t="s">
        <v>54</v>
      </c>
      <c r="C18" s="52"/>
      <c r="D18" s="52"/>
      <c r="E18" s="52"/>
      <c r="F18" s="52"/>
    </row>
  </sheetData>
  <mergeCells count="5">
    <mergeCell ref="A1:F1"/>
    <mergeCell ref="A2:F2"/>
    <mergeCell ref="A3:F3"/>
    <mergeCell ref="B16:E16"/>
    <mergeCell ref="B18:F18"/>
  </mergeCells>
  <pageMargins left="0.28000000000000003" right="0.16"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dimension ref="A1:I23"/>
  <sheetViews>
    <sheetView workbookViewId="0">
      <selection sqref="A1:XFD1048576"/>
    </sheetView>
  </sheetViews>
  <sheetFormatPr defaultRowHeight="15"/>
  <cols>
    <col min="1" max="1" width="8.7109375" customWidth="1"/>
    <col min="2" max="2" width="44.140625" customWidth="1"/>
    <col min="3" max="4" width="10.28515625" hidden="1" customWidth="1"/>
    <col min="5" max="5" width="10.28515625" customWidth="1"/>
    <col min="6" max="7" width="11.5703125" customWidth="1"/>
    <col min="8" max="8" width="12.140625" customWidth="1"/>
  </cols>
  <sheetData>
    <row r="1" spans="1:9" ht="18.75">
      <c r="A1" s="46" t="s">
        <v>0</v>
      </c>
      <c r="B1" s="47"/>
      <c r="C1" s="47"/>
      <c r="D1" s="47"/>
      <c r="E1" s="47"/>
      <c r="F1" s="47"/>
      <c r="G1" s="47"/>
      <c r="H1" s="47"/>
      <c r="I1" s="1"/>
    </row>
    <row r="2" spans="1:9" ht="18.75">
      <c r="A2" s="48" t="s">
        <v>1</v>
      </c>
      <c r="B2" s="49"/>
      <c r="C2" s="49"/>
      <c r="D2" s="49"/>
      <c r="E2" s="49"/>
      <c r="F2" s="49"/>
      <c r="G2" s="49"/>
      <c r="H2" s="49"/>
      <c r="I2" s="1"/>
    </row>
    <row r="3" spans="1:9" ht="35.25" customHeight="1">
      <c r="A3" s="50" t="s">
        <v>55</v>
      </c>
      <c r="B3" s="50"/>
      <c r="C3" s="50"/>
      <c r="D3" s="50"/>
      <c r="E3" s="50"/>
      <c r="F3" s="50"/>
      <c r="G3" s="50"/>
      <c r="H3" s="50"/>
      <c r="I3" s="2"/>
    </row>
    <row r="4" spans="1:9">
      <c r="A4" s="3" t="s">
        <v>3</v>
      </c>
      <c r="B4" s="3" t="s">
        <v>4</v>
      </c>
      <c r="C4" s="3">
        <v>1</v>
      </c>
      <c r="D4" s="3">
        <v>2</v>
      </c>
      <c r="E4" s="3" t="s">
        <v>32</v>
      </c>
      <c r="F4" s="3" t="s">
        <v>6</v>
      </c>
      <c r="G4" s="3" t="s">
        <v>7</v>
      </c>
      <c r="H4" s="3" t="s">
        <v>8</v>
      </c>
    </row>
    <row r="5" spans="1:9" ht="25.5">
      <c r="A5" s="7">
        <v>1</v>
      </c>
      <c r="B5" s="41" t="s">
        <v>56</v>
      </c>
      <c r="C5" s="7">
        <v>2</v>
      </c>
      <c r="D5" s="7">
        <v>2</v>
      </c>
      <c r="E5" s="7">
        <f>C5+D5</f>
        <v>4</v>
      </c>
      <c r="F5" s="7" t="s">
        <v>34</v>
      </c>
      <c r="G5" s="7">
        <v>243.77</v>
      </c>
      <c r="H5" s="42">
        <f>G5*E5</f>
        <v>975.08</v>
      </c>
    </row>
    <row r="6" spans="1:9" ht="114.75">
      <c r="A6" s="4" t="s">
        <v>57</v>
      </c>
      <c r="B6" s="5" t="s">
        <v>10</v>
      </c>
      <c r="C6" s="6">
        <v>5.0999999999999996</v>
      </c>
      <c r="D6" s="6">
        <v>12.74</v>
      </c>
      <c r="E6" s="7">
        <f t="shared" ref="E6:E19" si="0">C6+D6</f>
        <v>17.84</v>
      </c>
      <c r="F6" s="7" t="s">
        <v>11</v>
      </c>
      <c r="G6" s="7">
        <v>112.53</v>
      </c>
      <c r="H6" s="42">
        <f t="shared" ref="H6:H19" si="1">G6*E6</f>
        <v>2007.5352</v>
      </c>
    </row>
    <row r="7" spans="1:9" ht="89.25">
      <c r="A7" s="4" t="s">
        <v>58</v>
      </c>
      <c r="B7" s="8" t="s">
        <v>13</v>
      </c>
      <c r="C7" s="6">
        <v>0.42470000000000002</v>
      </c>
      <c r="D7" s="6">
        <v>1.06</v>
      </c>
      <c r="E7" s="7">
        <f t="shared" si="0"/>
        <v>1.4847000000000001</v>
      </c>
      <c r="F7" s="7" t="s">
        <v>14</v>
      </c>
      <c r="G7" s="7">
        <v>228.47</v>
      </c>
      <c r="H7" s="42">
        <f t="shared" si="1"/>
        <v>339.20940900000005</v>
      </c>
    </row>
    <row r="8" spans="1:9" ht="63.75">
      <c r="A8" s="4" t="s">
        <v>59</v>
      </c>
      <c r="B8" s="5" t="s">
        <v>16</v>
      </c>
      <c r="C8" s="6">
        <v>0.70679999999999998</v>
      </c>
      <c r="D8" s="6">
        <v>1.7668999999999999</v>
      </c>
      <c r="E8" s="7">
        <f t="shared" si="0"/>
        <v>2.4737</v>
      </c>
      <c r="F8" s="7" t="s">
        <v>14</v>
      </c>
      <c r="G8" s="7">
        <v>1191.77</v>
      </c>
      <c r="H8" s="42">
        <f t="shared" si="1"/>
        <v>2948.0814489999998</v>
      </c>
    </row>
    <row r="9" spans="1:9" ht="102">
      <c r="A9" s="4" t="s">
        <v>60</v>
      </c>
      <c r="B9" s="5" t="s">
        <v>61</v>
      </c>
      <c r="C9" s="6">
        <v>1.2402</v>
      </c>
      <c r="D9" s="6">
        <v>1.5148999999999999</v>
      </c>
      <c r="E9" s="7">
        <f t="shared" si="0"/>
        <v>2.7550999999999997</v>
      </c>
      <c r="F9" s="7" t="s">
        <v>14</v>
      </c>
      <c r="G9" s="7">
        <v>5913.66</v>
      </c>
      <c r="H9" s="42">
        <f t="shared" si="1"/>
        <v>16292.724665999998</v>
      </c>
    </row>
    <row r="10" spans="1:9" ht="89.25">
      <c r="A10" s="4" t="s">
        <v>62</v>
      </c>
      <c r="B10" s="5" t="s">
        <v>63</v>
      </c>
      <c r="C10" s="6">
        <v>1.7839</v>
      </c>
      <c r="D10" s="6">
        <v>3.54</v>
      </c>
      <c r="E10" s="7">
        <f t="shared" si="0"/>
        <v>5.3239000000000001</v>
      </c>
      <c r="F10" s="7" t="s">
        <v>14</v>
      </c>
      <c r="G10" s="7">
        <v>2788.17</v>
      </c>
      <c r="H10" s="42">
        <f t="shared" si="1"/>
        <v>14843.938263</v>
      </c>
    </row>
    <row r="11" spans="1:9" ht="63.75">
      <c r="A11" s="23" t="s">
        <v>64</v>
      </c>
      <c r="B11" s="5" t="s">
        <v>65</v>
      </c>
      <c r="C11" s="6">
        <v>4.4592999999999998</v>
      </c>
      <c r="D11" s="6">
        <v>23.2257</v>
      </c>
      <c r="E11" s="7">
        <f t="shared" si="0"/>
        <v>27.684999999999999</v>
      </c>
      <c r="F11" s="7" t="s">
        <v>66</v>
      </c>
      <c r="G11" s="7">
        <v>259.29000000000002</v>
      </c>
      <c r="H11" s="42">
        <f t="shared" si="1"/>
        <v>7178.4436500000002</v>
      </c>
    </row>
    <row r="12" spans="1:9" ht="102">
      <c r="A12" s="23" t="s">
        <v>67</v>
      </c>
      <c r="B12" s="5" t="s">
        <v>68</v>
      </c>
      <c r="C12" s="6">
        <v>0.84960000000000002</v>
      </c>
      <c r="D12" s="6">
        <v>0.28037000000000001</v>
      </c>
      <c r="E12" s="7">
        <f t="shared" si="0"/>
        <v>1.1299700000000001</v>
      </c>
      <c r="F12" s="7" t="s">
        <v>14</v>
      </c>
      <c r="G12" s="7">
        <v>6219.21</v>
      </c>
      <c r="H12" s="42">
        <f t="shared" si="1"/>
        <v>7027.5207237000013</v>
      </c>
    </row>
    <row r="13" spans="1:9" ht="89.25">
      <c r="A13" s="23" t="s">
        <v>69</v>
      </c>
      <c r="B13" s="5" t="s">
        <v>70</v>
      </c>
      <c r="C13" s="6">
        <v>0.09</v>
      </c>
      <c r="D13" s="6">
        <v>2.9700000000000001E-2</v>
      </c>
      <c r="E13" s="7">
        <f t="shared" si="0"/>
        <v>0.1197</v>
      </c>
      <c r="F13" s="7" t="s">
        <v>71</v>
      </c>
      <c r="G13" s="7">
        <v>53433.91</v>
      </c>
      <c r="H13" s="42">
        <f t="shared" si="1"/>
        <v>6396.0390270000007</v>
      </c>
    </row>
    <row r="14" spans="1:9" ht="18.75">
      <c r="A14" s="4">
        <v>10</v>
      </c>
      <c r="B14" s="9" t="s">
        <v>19</v>
      </c>
      <c r="C14" s="6"/>
      <c r="D14" s="6"/>
      <c r="E14" s="7"/>
      <c r="F14" s="7"/>
      <c r="G14" s="7"/>
      <c r="H14" s="42"/>
    </row>
    <row r="15" spans="1:9" ht="15.75">
      <c r="A15" s="4" t="s">
        <v>20</v>
      </c>
      <c r="B15" s="5" t="s">
        <v>72</v>
      </c>
      <c r="C15" s="6">
        <v>0.42470000000000002</v>
      </c>
      <c r="D15" s="6">
        <v>1.06</v>
      </c>
      <c r="E15" s="7">
        <f t="shared" si="0"/>
        <v>1.4847000000000001</v>
      </c>
      <c r="F15" s="7" t="s">
        <v>14</v>
      </c>
      <c r="G15" s="7">
        <v>377.8</v>
      </c>
      <c r="H15" s="42">
        <f t="shared" si="1"/>
        <v>560.91966000000002</v>
      </c>
    </row>
    <row r="16" spans="1:9" ht="15.75">
      <c r="A16" s="4" t="s">
        <v>22</v>
      </c>
      <c r="B16" s="5" t="s">
        <v>23</v>
      </c>
      <c r="C16" s="6">
        <v>1.7726</v>
      </c>
      <c r="D16" s="6">
        <v>2.92</v>
      </c>
      <c r="E16" s="7">
        <f t="shared" si="0"/>
        <v>4.6925999999999997</v>
      </c>
      <c r="F16" s="7" t="s">
        <v>14</v>
      </c>
      <c r="G16" s="7">
        <v>788.13</v>
      </c>
      <c r="H16" s="42">
        <f t="shared" si="1"/>
        <v>3698.3788379999996</v>
      </c>
    </row>
    <row r="17" spans="1:8" ht="15.75">
      <c r="A17" s="4" t="s">
        <v>24</v>
      </c>
      <c r="B17" s="5" t="s">
        <v>73</v>
      </c>
      <c r="C17" s="6">
        <v>2.4900000000000002</v>
      </c>
      <c r="D17" s="6">
        <v>5.3064999999999998</v>
      </c>
      <c r="E17" s="7">
        <f t="shared" si="0"/>
        <v>7.7965</v>
      </c>
      <c r="F17" s="7" t="s">
        <v>14</v>
      </c>
      <c r="G17" s="7">
        <v>756.83</v>
      </c>
      <c r="H17" s="42">
        <f t="shared" si="1"/>
        <v>5900.6250950000003</v>
      </c>
    </row>
    <row r="18" spans="1:8" ht="15.75">
      <c r="A18" s="4" t="s">
        <v>26</v>
      </c>
      <c r="B18" s="5" t="s">
        <v>27</v>
      </c>
      <c r="C18" s="6">
        <v>1.8469</v>
      </c>
      <c r="D18" s="6">
        <v>1.6045</v>
      </c>
      <c r="E18" s="7">
        <f t="shared" si="0"/>
        <v>3.4514</v>
      </c>
      <c r="F18" s="7" t="s">
        <v>14</v>
      </c>
      <c r="G18" s="7">
        <v>482.26</v>
      </c>
      <c r="H18" s="42">
        <f t="shared" si="1"/>
        <v>1664.472164</v>
      </c>
    </row>
    <row r="19" spans="1:8" ht="15.75">
      <c r="A19" s="4" t="s">
        <v>28</v>
      </c>
      <c r="B19" s="5" t="s">
        <v>29</v>
      </c>
      <c r="C19" s="6">
        <v>5.0999999999999996</v>
      </c>
      <c r="D19" s="6">
        <v>12.74</v>
      </c>
      <c r="E19" s="7">
        <f t="shared" si="0"/>
        <v>17.84</v>
      </c>
      <c r="F19" s="7" t="s">
        <v>14</v>
      </c>
      <c r="G19" s="7">
        <v>167.71</v>
      </c>
      <c r="H19" s="42">
        <f t="shared" si="1"/>
        <v>2991.9464000000003</v>
      </c>
    </row>
    <row r="20" spans="1:8">
      <c r="A20" s="10"/>
      <c r="B20" s="51"/>
      <c r="C20" s="51"/>
      <c r="D20" s="51"/>
      <c r="E20" s="51"/>
      <c r="F20" s="51"/>
      <c r="G20" s="51"/>
      <c r="H20" s="11">
        <f>SUM(H5:H19)</f>
        <v>72824.914544700005</v>
      </c>
    </row>
    <row r="21" spans="1:8">
      <c r="A21" s="12"/>
      <c r="B21" s="13"/>
      <c r="C21" s="13"/>
      <c r="D21" s="13"/>
      <c r="E21" s="13"/>
      <c r="F21" s="13"/>
      <c r="G21" s="13"/>
      <c r="H21" s="14"/>
    </row>
    <row r="22" spans="1:8" ht="9.75" customHeight="1">
      <c r="A22" s="12"/>
      <c r="B22" s="13"/>
      <c r="C22" s="13"/>
      <c r="D22" s="13"/>
      <c r="E22" s="13"/>
      <c r="F22" s="13"/>
      <c r="G22" s="13"/>
      <c r="H22" s="14"/>
    </row>
    <row r="23" spans="1:8" ht="60" customHeight="1">
      <c r="B23" s="52" t="s">
        <v>30</v>
      </c>
      <c r="C23" s="52"/>
      <c r="D23" s="52"/>
      <c r="E23" s="52"/>
      <c r="F23" s="52"/>
      <c r="G23" s="52"/>
      <c r="H23" s="52"/>
    </row>
  </sheetData>
  <mergeCells count="5">
    <mergeCell ref="A1:H1"/>
    <mergeCell ref="A2:H2"/>
    <mergeCell ref="A3:H3"/>
    <mergeCell ref="B20:G20"/>
    <mergeCell ref="B23:H23"/>
  </mergeCells>
  <pageMargins left="0.16" right="0.16"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dimension ref="A1:I18"/>
  <sheetViews>
    <sheetView workbookViewId="0">
      <selection activeCell="B5" sqref="B5"/>
    </sheetView>
  </sheetViews>
  <sheetFormatPr defaultRowHeight="15"/>
  <cols>
    <col min="1" max="1" width="8.7109375" customWidth="1"/>
    <col min="2" max="2" width="44.140625" customWidth="1"/>
    <col min="3" max="3" width="9.7109375" hidden="1" customWidth="1"/>
    <col min="4" max="4" width="11" hidden="1" customWidth="1"/>
    <col min="5" max="5" width="10.28515625" customWidth="1"/>
    <col min="6" max="7" width="11.5703125" customWidth="1"/>
    <col min="8" max="8" width="12.140625" customWidth="1"/>
  </cols>
  <sheetData>
    <row r="1" spans="1:9" ht="18.75">
      <c r="A1" s="46" t="s">
        <v>0</v>
      </c>
      <c r="B1" s="47"/>
      <c r="C1" s="47"/>
      <c r="D1" s="47"/>
      <c r="E1" s="47"/>
      <c r="F1" s="47"/>
      <c r="G1" s="47"/>
      <c r="H1" s="47"/>
      <c r="I1" s="1"/>
    </row>
    <row r="2" spans="1:9" ht="18.75">
      <c r="A2" s="48" t="s">
        <v>1</v>
      </c>
      <c r="B2" s="49"/>
      <c r="C2" s="49"/>
      <c r="D2" s="49"/>
      <c r="E2" s="49"/>
      <c r="F2" s="49"/>
      <c r="G2" s="49"/>
      <c r="H2" s="49"/>
      <c r="I2" s="1"/>
    </row>
    <row r="3" spans="1:9" ht="15.75" customHeight="1">
      <c r="A3" s="50" t="s">
        <v>74</v>
      </c>
      <c r="B3" s="50"/>
      <c r="C3" s="50"/>
      <c r="D3" s="50"/>
      <c r="E3" s="50"/>
      <c r="F3" s="50"/>
      <c r="G3" s="50"/>
      <c r="H3" s="50"/>
      <c r="I3" s="2"/>
    </row>
    <row r="4" spans="1:9">
      <c r="A4" s="3" t="s">
        <v>3</v>
      </c>
      <c r="B4" s="3" t="s">
        <v>4</v>
      </c>
      <c r="C4" s="3" t="s">
        <v>5</v>
      </c>
      <c r="D4" s="3" t="s">
        <v>6</v>
      </c>
      <c r="E4" s="3" t="s">
        <v>32</v>
      </c>
      <c r="F4" s="3" t="s">
        <v>6</v>
      </c>
      <c r="G4" s="3" t="s">
        <v>7</v>
      </c>
      <c r="H4" s="3" t="s">
        <v>8</v>
      </c>
    </row>
    <row r="5" spans="1:9" ht="114.75">
      <c r="A5" s="4" t="s">
        <v>9</v>
      </c>
      <c r="B5" s="5" t="s">
        <v>10</v>
      </c>
      <c r="C5" s="6">
        <v>57.83</v>
      </c>
      <c r="D5" s="7" t="s">
        <v>11</v>
      </c>
      <c r="E5" s="7">
        <v>18.440000000000001</v>
      </c>
      <c r="F5" s="7" t="s">
        <v>11</v>
      </c>
      <c r="G5" s="7">
        <v>112.53</v>
      </c>
      <c r="H5" s="42">
        <f t="shared" ref="H5:H14" si="0">G5*E5</f>
        <v>2075.0532000000003</v>
      </c>
    </row>
    <row r="6" spans="1:9" ht="89.25">
      <c r="A6" s="4" t="s">
        <v>12</v>
      </c>
      <c r="B6" s="8" t="s">
        <v>75</v>
      </c>
      <c r="C6" s="6">
        <v>23.02</v>
      </c>
      <c r="D6" s="7" t="s">
        <v>14</v>
      </c>
      <c r="E6" s="7">
        <v>6.88</v>
      </c>
      <c r="F6" s="7" t="s">
        <v>14</v>
      </c>
      <c r="G6" s="7">
        <v>228.47</v>
      </c>
      <c r="H6" s="42">
        <f t="shared" si="0"/>
        <v>1571.8735999999999</v>
      </c>
    </row>
    <row r="7" spans="1:9" ht="63.75">
      <c r="A7" s="4" t="s">
        <v>15</v>
      </c>
      <c r="B7" s="5" t="s">
        <v>16</v>
      </c>
      <c r="C7" s="6">
        <v>38.36</v>
      </c>
      <c r="D7" s="7" t="s">
        <v>14</v>
      </c>
      <c r="E7" s="7">
        <v>11.48</v>
      </c>
      <c r="F7" s="7" t="s">
        <v>14</v>
      </c>
      <c r="G7" s="7">
        <v>1191.77</v>
      </c>
      <c r="H7" s="42">
        <f t="shared" si="0"/>
        <v>13681.5196</v>
      </c>
    </row>
    <row r="8" spans="1:9" ht="76.5">
      <c r="A8" s="4" t="s">
        <v>17</v>
      </c>
      <c r="B8" s="5" t="s">
        <v>76</v>
      </c>
      <c r="C8" s="6">
        <v>35.409999999999997</v>
      </c>
      <c r="D8" s="7" t="s">
        <v>14</v>
      </c>
      <c r="E8" s="7">
        <v>13.76</v>
      </c>
      <c r="F8" s="7" t="s">
        <v>14</v>
      </c>
      <c r="G8" s="7">
        <v>6543.32</v>
      </c>
      <c r="H8" s="42">
        <f t="shared" si="0"/>
        <v>90036.083199999994</v>
      </c>
    </row>
    <row r="9" spans="1:9" ht="18.75">
      <c r="A9" s="43">
        <v>5</v>
      </c>
      <c r="B9" s="9" t="s">
        <v>19</v>
      </c>
      <c r="C9" s="6"/>
      <c r="D9" s="7"/>
      <c r="E9" s="7"/>
      <c r="F9" s="7"/>
      <c r="G9" s="7"/>
      <c r="H9" s="42"/>
    </row>
    <row r="10" spans="1:9" ht="15.75">
      <c r="A10" s="4" t="s">
        <v>20</v>
      </c>
      <c r="B10" s="5" t="s">
        <v>21</v>
      </c>
      <c r="C10" s="6">
        <v>23.02</v>
      </c>
      <c r="D10" s="7" t="s">
        <v>14</v>
      </c>
      <c r="E10" s="7">
        <v>6.88</v>
      </c>
      <c r="F10" s="7" t="s">
        <v>14</v>
      </c>
      <c r="G10" s="7">
        <v>364.32</v>
      </c>
      <c r="H10" s="42">
        <f t="shared" si="0"/>
        <v>2506.5216</v>
      </c>
    </row>
    <row r="11" spans="1:9" ht="15.75">
      <c r="A11" s="4" t="s">
        <v>22</v>
      </c>
      <c r="B11" s="5" t="s">
        <v>23</v>
      </c>
      <c r="C11" s="6">
        <v>15.23</v>
      </c>
      <c r="D11" s="7" t="s">
        <v>14</v>
      </c>
      <c r="E11" s="7">
        <v>5.92</v>
      </c>
      <c r="F11" s="7" t="s">
        <v>14</v>
      </c>
      <c r="G11" s="7">
        <v>788.13</v>
      </c>
      <c r="H11" s="42">
        <f t="shared" si="0"/>
        <v>4665.7295999999997</v>
      </c>
    </row>
    <row r="12" spans="1:9" ht="15.75">
      <c r="A12" s="4" t="s">
        <v>24</v>
      </c>
      <c r="B12" s="5" t="s">
        <v>25</v>
      </c>
      <c r="C12" s="6">
        <v>38.36</v>
      </c>
      <c r="D12" s="7" t="s">
        <v>14</v>
      </c>
      <c r="E12" s="7">
        <v>11.48</v>
      </c>
      <c r="F12" s="7" t="s">
        <v>14</v>
      </c>
      <c r="G12" s="7">
        <v>756.83</v>
      </c>
      <c r="H12" s="42">
        <f t="shared" si="0"/>
        <v>8688.4084000000003</v>
      </c>
    </row>
    <row r="13" spans="1:9" ht="15.75">
      <c r="A13" s="4" t="s">
        <v>26</v>
      </c>
      <c r="B13" s="5" t="s">
        <v>27</v>
      </c>
      <c r="C13" s="6">
        <v>30.45</v>
      </c>
      <c r="D13" s="7" t="s">
        <v>14</v>
      </c>
      <c r="E13" s="7">
        <v>11.83</v>
      </c>
      <c r="F13" s="7" t="s">
        <v>14</v>
      </c>
      <c r="G13" s="7">
        <v>482.26</v>
      </c>
      <c r="H13" s="42">
        <f t="shared" si="0"/>
        <v>5705.1358</v>
      </c>
    </row>
    <row r="14" spans="1:9" ht="15.75">
      <c r="A14" s="4" t="s">
        <v>28</v>
      </c>
      <c r="B14" s="5" t="s">
        <v>29</v>
      </c>
      <c r="C14" s="6">
        <v>57.83</v>
      </c>
      <c r="D14" s="7" t="s">
        <v>14</v>
      </c>
      <c r="E14" s="7">
        <v>18.440000000000001</v>
      </c>
      <c r="F14" s="7" t="s">
        <v>14</v>
      </c>
      <c r="G14" s="7">
        <v>167.7</v>
      </c>
      <c r="H14" s="42">
        <f t="shared" si="0"/>
        <v>3092.3879999999999</v>
      </c>
    </row>
    <row r="15" spans="1:9">
      <c r="A15" s="10"/>
      <c r="B15" s="51"/>
      <c r="C15" s="51"/>
      <c r="D15" s="51"/>
      <c r="E15" s="51"/>
      <c r="F15" s="51"/>
      <c r="G15" s="51"/>
      <c r="H15" s="11">
        <f>SUM(H5:H14)</f>
        <v>132022.71299999999</v>
      </c>
    </row>
    <row r="16" spans="1:9">
      <c r="A16" s="12"/>
      <c r="B16" s="13"/>
      <c r="C16" s="13"/>
      <c r="D16" s="13"/>
      <c r="E16" s="13"/>
      <c r="F16" s="13"/>
      <c r="G16" s="13"/>
      <c r="H16" s="14"/>
    </row>
    <row r="17" spans="1:8">
      <c r="A17" s="12"/>
      <c r="B17" s="13"/>
      <c r="C17" s="13"/>
      <c r="D17" s="13"/>
      <c r="E17" s="13"/>
      <c r="F17" s="13"/>
      <c r="G17" s="13"/>
      <c r="H17" s="14"/>
    </row>
    <row r="18" spans="1:8" ht="50.25" customHeight="1">
      <c r="B18" s="52" t="s">
        <v>77</v>
      </c>
      <c r="C18" s="52"/>
      <c r="D18" s="52"/>
      <c r="E18" s="52"/>
      <c r="F18" s="52"/>
      <c r="G18" s="52"/>
      <c r="H18" s="52"/>
    </row>
  </sheetData>
  <mergeCells count="5">
    <mergeCell ref="A1:H1"/>
    <mergeCell ref="A2:H2"/>
    <mergeCell ref="A3:H3"/>
    <mergeCell ref="B15:G15"/>
    <mergeCell ref="B18:H18"/>
  </mergeCells>
  <pageMargins left="0.36" right="0.26"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dimension ref="A1:G19"/>
  <sheetViews>
    <sheetView workbookViewId="0">
      <selection activeCell="C6" sqref="C6"/>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46" t="s">
        <v>0</v>
      </c>
      <c r="B1" s="47"/>
      <c r="C1" s="47"/>
      <c r="D1" s="47"/>
      <c r="E1" s="47"/>
      <c r="F1" s="47"/>
      <c r="G1" s="1"/>
    </row>
    <row r="2" spans="1:7" ht="18.75">
      <c r="A2" s="48" t="s">
        <v>1</v>
      </c>
      <c r="B2" s="49"/>
      <c r="C2" s="49"/>
      <c r="D2" s="49"/>
      <c r="E2" s="49"/>
      <c r="F2" s="49"/>
      <c r="G2" s="1"/>
    </row>
    <row r="3" spans="1:7" ht="21" customHeight="1">
      <c r="A3" s="50" t="s">
        <v>78</v>
      </c>
      <c r="B3" s="50"/>
      <c r="C3" s="50"/>
      <c r="D3" s="50"/>
      <c r="E3" s="50"/>
      <c r="F3" s="50"/>
      <c r="G3" s="2"/>
    </row>
    <row r="4" spans="1:7">
      <c r="A4" s="3" t="s">
        <v>3</v>
      </c>
      <c r="B4" s="3" t="s">
        <v>4</v>
      </c>
      <c r="C4" s="3" t="s">
        <v>5</v>
      </c>
      <c r="D4" s="3" t="s">
        <v>6</v>
      </c>
      <c r="E4" s="3" t="s">
        <v>7</v>
      </c>
      <c r="F4" s="3" t="s">
        <v>8</v>
      </c>
    </row>
    <row r="5" spans="1:7" ht="38.25">
      <c r="A5" s="43" t="s">
        <v>79</v>
      </c>
      <c r="B5" s="44" t="s">
        <v>80</v>
      </c>
      <c r="C5" s="6">
        <v>1.8974</v>
      </c>
      <c r="D5" s="7" t="s">
        <v>11</v>
      </c>
      <c r="E5" s="7">
        <v>642.78</v>
      </c>
      <c r="F5" s="45">
        <f>E5*C5</f>
        <v>1219.610772</v>
      </c>
    </row>
    <row r="6" spans="1:7" ht="114.75">
      <c r="A6" s="4" t="s">
        <v>57</v>
      </c>
      <c r="B6" s="5" t="s">
        <v>10</v>
      </c>
      <c r="C6" s="6">
        <v>23.64</v>
      </c>
      <c r="D6" s="7" t="s">
        <v>11</v>
      </c>
      <c r="E6" s="7">
        <v>112.53</v>
      </c>
      <c r="F6" s="45">
        <f t="shared" ref="F6:F17" si="0">E6*C6</f>
        <v>2660.2092000000002</v>
      </c>
    </row>
    <row r="7" spans="1:7" ht="89.25">
      <c r="A7" s="4" t="s">
        <v>58</v>
      </c>
      <c r="B7" s="8" t="s">
        <v>13</v>
      </c>
      <c r="C7" s="6">
        <v>4.3499999999999996</v>
      </c>
      <c r="D7" s="7" t="s">
        <v>14</v>
      </c>
      <c r="E7" s="7">
        <v>228.47</v>
      </c>
      <c r="F7" s="45">
        <f t="shared" si="0"/>
        <v>993.84449999999993</v>
      </c>
    </row>
    <row r="8" spans="1:7" ht="63.75">
      <c r="A8" s="4" t="s">
        <v>59</v>
      </c>
      <c r="B8" s="5" t="s">
        <v>16</v>
      </c>
      <c r="C8" s="6">
        <v>6.36</v>
      </c>
      <c r="D8" s="7" t="s">
        <v>14</v>
      </c>
      <c r="E8" s="7">
        <v>1191.77</v>
      </c>
      <c r="F8" s="45">
        <f t="shared" si="0"/>
        <v>7579.6572000000006</v>
      </c>
    </row>
    <row r="9" spans="1:7" ht="102">
      <c r="A9" s="4" t="s">
        <v>81</v>
      </c>
      <c r="B9" s="5" t="s">
        <v>82</v>
      </c>
      <c r="C9" s="6">
        <f>5.5+5.28</f>
        <v>10.780000000000001</v>
      </c>
      <c r="D9" s="7" t="s">
        <v>14</v>
      </c>
      <c r="E9" s="7">
        <v>6543.32</v>
      </c>
      <c r="F9" s="45">
        <f t="shared" si="0"/>
        <v>70536.989600000001</v>
      </c>
    </row>
    <row r="10" spans="1:7" ht="102">
      <c r="A10" s="23" t="s">
        <v>83</v>
      </c>
      <c r="B10" s="5" t="s">
        <v>68</v>
      </c>
      <c r="C10" s="6">
        <v>2.4900000000000002</v>
      </c>
      <c r="D10" s="7" t="s">
        <v>14</v>
      </c>
      <c r="E10" s="7">
        <v>6219.21</v>
      </c>
      <c r="F10" s="45">
        <f t="shared" si="0"/>
        <v>15485.832900000001</v>
      </c>
    </row>
    <row r="11" spans="1:7" ht="77.25" customHeight="1">
      <c r="A11" s="23" t="s">
        <v>84</v>
      </c>
      <c r="B11" s="5" t="s">
        <v>70</v>
      </c>
      <c r="C11" s="6">
        <v>0.47</v>
      </c>
      <c r="D11" s="7" t="s">
        <v>71</v>
      </c>
      <c r="E11" s="7">
        <v>53433.91</v>
      </c>
      <c r="F11" s="45">
        <f t="shared" si="0"/>
        <v>25113.937699999999</v>
      </c>
    </row>
    <row r="12" spans="1:7" ht="18.75">
      <c r="A12" s="4">
        <v>8</v>
      </c>
      <c r="B12" s="9" t="s">
        <v>19</v>
      </c>
      <c r="C12" s="6"/>
      <c r="D12" s="7"/>
      <c r="E12" s="7"/>
      <c r="F12" s="45"/>
    </row>
    <row r="13" spans="1:7" ht="15.75">
      <c r="A13" s="4" t="s">
        <v>20</v>
      </c>
      <c r="B13" s="5" t="s">
        <v>72</v>
      </c>
      <c r="C13" s="6">
        <v>4.3499999999999996</v>
      </c>
      <c r="D13" s="7" t="s">
        <v>14</v>
      </c>
      <c r="E13" s="7">
        <v>377.81</v>
      </c>
      <c r="F13" s="45">
        <f t="shared" si="0"/>
        <v>1643.4734999999998</v>
      </c>
    </row>
    <row r="14" spans="1:7" ht="15.75">
      <c r="A14" s="4" t="s">
        <v>22</v>
      </c>
      <c r="B14" s="5" t="s">
        <v>23</v>
      </c>
      <c r="C14" s="6">
        <v>6.52</v>
      </c>
      <c r="D14" s="7" t="s">
        <v>14</v>
      </c>
      <c r="E14" s="7">
        <v>788.13</v>
      </c>
      <c r="F14" s="45">
        <f t="shared" si="0"/>
        <v>5138.6075999999994</v>
      </c>
    </row>
    <row r="15" spans="1:7" ht="15.75">
      <c r="A15" s="4" t="s">
        <v>24</v>
      </c>
      <c r="B15" s="5" t="s">
        <v>25</v>
      </c>
      <c r="C15" s="6">
        <v>6.3607399999999998</v>
      </c>
      <c r="D15" s="7" t="s">
        <v>14</v>
      </c>
      <c r="E15" s="7">
        <v>756.83</v>
      </c>
      <c r="F15" s="45">
        <f t="shared" si="0"/>
        <v>4813.9988542000001</v>
      </c>
    </row>
    <row r="16" spans="1:7" ht="15.75">
      <c r="A16" s="4" t="s">
        <v>26</v>
      </c>
      <c r="B16" s="5" t="s">
        <v>27</v>
      </c>
      <c r="C16" s="6">
        <v>13.04</v>
      </c>
      <c r="D16" s="7" t="s">
        <v>14</v>
      </c>
      <c r="E16" s="7">
        <v>482.26</v>
      </c>
      <c r="F16" s="45">
        <f t="shared" si="0"/>
        <v>6288.6703999999991</v>
      </c>
    </row>
    <row r="17" spans="1:6" ht="15.75">
      <c r="A17" s="4" t="s">
        <v>28</v>
      </c>
      <c r="B17" s="5" t="s">
        <v>29</v>
      </c>
      <c r="C17" s="6">
        <v>25.54</v>
      </c>
      <c r="D17" s="7" t="s">
        <v>14</v>
      </c>
      <c r="E17" s="7">
        <v>167.71</v>
      </c>
      <c r="F17" s="45">
        <f t="shared" si="0"/>
        <v>4283.3134</v>
      </c>
    </row>
    <row r="18" spans="1:6">
      <c r="A18" s="10"/>
      <c r="B18" s="51"/>
      <c r="C18" s="51"/>
      <c r="D18" s="51"/>
      <c r="E18" s="51"/>
      <c r="F18" s="11">
        <f>SUM(F5:F17)</f>
        <v>145758.14562620001</v>
      </c>
    </row>
    <row r="19" spans="1:6" ht="41.25" customHeight="1">
      <c r="B19" s="52" t="s">
        <v>30</v>
      </c>
      <c r="C19" s="52"/>
      <c r="D19" s="52"/>
      <c r="E19" s="52"/>
      <c r="F19" s="52"/>
    </row>
  </sheetData>
  <mergeCells count="5">
    <mergeCell ref="A1:F1"/>
    <mergeCell ref="A2:F2"/>
    <mergeCell ref="A3:F3"/>
    <mergeCell ref="B18:E18"/>
    <mergeCell ref="B19:F19"/>
  </mergeCells>
  <pageMargins left="0.26" right="0.16"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dimension ref="A1:G23"/>
  <sheetViews>
    <sheetView workbookViewId="0">
      <selection activeCell="B5" sqref="B5"/>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46" t="s">
        <v>0</v>
      </c>
      <c r="B1" s="47"/>
      <c r="C1" s="47"/>
      <c r="D1" s="47"/>
      <c r="E1" s="47"/>
      <c r="F1" s="47"/>
      <c r="G1" s="1"/>
    </row>
    <row r="2" spans="1:7" ht="18.75">
      <c r="A2" s="48" t="s">
        <v>1</v>
      </c>
      <c r="B2" s="49"/>
      <c r="C2" s="49"/>
      <c r="D2" s="49"/>
      <c r="E2" s="49"/>
      <c r="F2" s="49"/>
      <c r="G2" s="1"/>
    </row>
    <row r="3" spans="1:7" ht="29.25" customHeight="1">
      <c r="A3" s="50" t="s">
        <v>85</v>
      </c>
      <c r="B3" s="50"/>
      <c r="C3" s="50"/>
      <c r="D3" s="50"/>
      <c r="E3" s="50"/>
      <c r="F3" s="50"/>
      <c r="G3" s="2"/>
    </row>
    <row r="4" spans="1:7">
      <c r="A4" s="3" t="s">
        <v>3</v>
      </c>
      <c r="B4" s="3" t="s">
        <v>4</v>
      </c>
      <c r="C4" s="3" t="s">
        <v>5</v>
      </c>
      <c r="D4" s="3" t="s">
        <v>6</v>
      </c>
      <c r="E4" s="3" t="s">
        <v>7</v>
      </c>
      <c r="F4" s="3" t="s">
        <v>8</v>
      </c>
    </row>
    <row r="5" spans="1:7" ht="114.75">
      <c r="A5" s="4" t="s">
        <v>9</v>
      </c>
      <c r="B5" s="5" t="s">
        <v>10</v>
      </c>
      <c r="C5" s="6">
        <v>5.39</v>
      </c>
      <c r="D5" s="7" t="s">
        <v>11</v>
      </c>
      <c r="E5" s="7">
        <v>112.53</v>
      </c>
      <c r="F5" s="42">
        <f t="shared" ref="F5:F18" si="0">E5*C5</f>
        <v>606.5367</v>
      </c>
    </row>
    <row r="6" spans="1:7" ht="89.25">
      <c r="A6" s="4" t="s">
        <v>12</v>
      </c>
      <c r="B6" s="8" t="s">
        <v>13</v>
      </c>
      <c r="C6" s="6">
        <v>0.42</v>
      </c>
      <c r="D6" s="7" t="s">
        <v>14</v>
      </c>
      <c r="E6" s="7">
        <v>228.47</v>
      </c>
      <c r="F6" s="42">
        <f t="shared" si="0"/>
        <v>95.957399999999993</v>
      </c>
    </row>
    <row r="7" spans="1:7" ht="63.75">
      <c r="A7" s="4" t="s">
        <v>15</v>
      </c>
      <c r="B7" s="5" t="s">
        <v>16</v>
      </c>
      <c r="C7" s="6">
        <v>0.71</v>
      </c>
      <c r="D7" s="7" t="s">
        <v>14</v>
      </c>
      <c r="E7" s="7">
        <v>1191.77</v>
      </c>
      <c r="F7" s="42">
        <f t="shared" si="0"/>
        <v>846.1567</v>
      </c>
    </row>
    <row r="8" spans="1:7" ht="102">
      <c r="A8" s="4" t="s">
        <v>86</v>
      </c>
      <c r="B8" s="5" t="s">
        <v>61</v>
      </c>
      <c r="C8" s="6">
        <v>0.68</v>
      </c>
      <c r="D8" s="7" t="s">
        <v>14</v>
      </c>
      <c r="E8" s="7">
        <v>5913.66</v>
      </c>
      <c r="F8" s="42">
        <f t="shared" si="0"/>
        <v>4021.2888000000003</v>
      </c>
    </row>
    <row r="9" spans="1:7" ht="89.25">
      <c r="A9" s="4" t="s">
        <v>87</v>
      </c>
      <c r="B9" s="5" t="s">
        <v>63</v>
      </c>
      <c r="C9" s="6">
        <v>2.04</v>
      </c>
      <c r="D9" s="7" t="s">
        <v>14</v>
      </c>
      <c r="E9" s="6">
        <v>2788.17</v>
      </c>
      <c r="F9" s="42">
        <f t="shared" si="0"/>
        <v>5687.8668000000007</v>
      </c>
    </row>
    <row r="10" spans="1:7" ht="63.75">
      <c r="A10" s="23" t="s">
        <v>88</v>
      </c>
      <c r="B10" s="5" t="s">
        <v>65</v>
      </c>
      <c r="C10" s="6">
        <v>10.41</v>
      </c>
      <c r="D10" s="7" t="s">
        <v>66</v>
      </c>
      <c r="E10" s="6">
        <v>259.29000000000002</v>
      </c>
      <c r="F10" s="42">
        <f t="shared" si="0"/>
        <v>2699.2089000000001</v>
      </c>
    </row>
    <row r="11" spans="1:7" ht="102">
      <c r="A11" s="4" t="s">
        <v>89</v>
      </c>
      <c r="B11" s="5" t="s">
        <v>90</v>
      </c>
      <c r="C11" s="6">
        <v>2.2799999999999998</v>
      </c>
      <c r="D11" s="7" t="s">
        <v>14</v>
      </c>
      <c r="E11" s="7">
        <v>6543.32</v>
      </c>
      <c r="F11" s="42">
        <f t="shared" si="0"/>
        <v>14918.769599999998</v>
      </c>
    </row>
    <row r="12" spans="1:7" ht="89.25">
      <c r="A12" s="23" t="s">
        <v>91</v>
      </c>
      <c r="B12" s="5" t="s">
        <v>70</v>
      </c>
      <c r="C12" s="6">
        <v>0.14000000000000001</v>
      </c>
      <c r="D12" s="7" t="s">
        <v>71</v>
      </c>
      <c r="E12" s="7">
        <v>53433.91</v>
      </c>
      <c r="F12" s="42">
        <f t="shared" si="0"/>
        <v>7480.7474000000011</v>
      </c>
    </row>
    <row r="13" spans="1:7" ht="18.75">
      <c r="A13" s="4">
        <v>9</v>
      </c>
      <c r="B13" s="9" t="s">
        <v>19</v>
      </c>
      <c r="C13" s="6"/>
      <c r="D13" s="7"/>
      <c r="E13" s="7"/>
      <c r="F13" s="42"/>
    </row>
    <row r="14" spans="1:7" ht="15.75">
      <c r="A14" s="4" t="s">
        <v>20</v>
      </c>
      <c r="B14" s="5" t="s">
        <v>92</v>
      </c>
      <c r="C14" s="6">
        <v>0.42</v>
      </c>
      <c r="D14" s="7" t="s">
        <v>14</v>
      </c>
      <c r="E14" s="7">
        <v>431.75</v>
      </c>
      <c r="F14" s="42">
        <f t="shared" si="0"/>
        <v>181.33499999999998</v>
      </c>
    </row>
    <row r="15" spans="1:7" ht="15.75">
      <c r="A15" s="4" t="s">
        <v>22</v>
      </c>
      <c r="B15" s="5" t="s">
        <v>93</v>
      </c>
      <c r="C15" s="6">
        <v>2.31</v>
      </c>
      <c r="D15" s="7" t="s">
        <v>14</v>
      </c>
      <c r="E15" s="7">
        <v>710.13</v>
      </c>
      <c r="F15" s="42">
        <f t="shared" si="0"/>
        <v>1640.4003</v>
      </c>
    </row>
    <row r="16" spans="1:7" ht="15.75">
      <c r="A16" s="4" t="s">
        <v>24</v>
      </c>
      <c r="B16" s="5" t="s">
        <v>94</v>
      </c>
      <c r="C16" s="6">
        <v>2.75</v>
      </c>
      <c r="D16" s="7" t="s">
        <v>14</v>
      </c>
      <c r="E16" s="7">
        <v>664.32</v>
      </c>
      <c r="F16" s="42">
        <f t="shared" si="0"/>
        <v>1826.88</v>
      </c>
    </row>
    <row r="17" spans="1:6" ht="15.75">
      <c r="A17" s="4" t="s">
        <v>26</v>
      </c>
      <c r="B17" s="5" t="s">
        <v>95</v>
      </c>
      <c r="C17" s="6">
        <v>2.62</v>
      </c>
      <c r="D17" s="7" t="s">
        <v>14</v>
      </c>
      <c r="E17" s="7">
        <v>391.29</v>
      </c>
      <c r="F17" s="42">
        <f t="shared" si="0"/>
        <v>1025.1798000000001</v>
      </c>
    </row>
    <row r="18" spans="1:6" ht="15.75">
      <c r="A18" s="4" t="s">
        <v>28</v>
      </c>
      <c r="B18" s="5" t="s">
        <v>29</v>
      </c>
      <c r="C18" s="6">
        <v>5.39</v>
      </c>
      <c r="D18" s="7" t="s">
        <v>14</v>
      </c>
      <c r="E18" s="7">
        <v>167.7</v>
      </c>
      <c r="F18" s="42">
        <f t="shared" si="0"/>
        <v>903.90299999999991</v>
      </c>
    </row>
    <row r="19" spans="1:6">
      <c r="A19" s="10"/>
      <c r="B19" s="51"/>
      <c r="C19" s="51"/>
      <c r="D19" s="51"/>
      <c r="E19" s="51"/>
      <c r="F19" s="11">
        <f>SUM(F5:F18)</f>
        <v>41934.230399999993</v>
      </c>
    </row>
    <row r="20" spans="1:6">
      <c r="A20" s="12"/>
      <c r="B20" s="13"/>
      <c r="C20" s="13"/>
      <c r="D20" s="13"/>
      <c r="E20" s="13"/>
      <c r="F20" s="14"/>
    </row>
    <row r="21" spans="1:6" ht="8.25" customHeight="1">
      <c r="A21" s="12"/>
      <c r="B21" s="13"/>
      <c r="C21" s="13"/>
      <c r="D21" s="13"/>
      <c r="E21" s="13"/>
      <c r="F21" s="14"/>
    </row>
    <row r="22" spans="1:6" ht="69.75" customHeight="1">
      <c r="B22" s="52" t="s">
        <v>30</v>
      </c>
      <c r="C22" s="52"/>
      <c r="D22" s="52"/>
      <c r="E22" s="52"/>
      <c r="F22" s="52"/>
    </row>
    <row r="23" spans="1:6" ht="47.25" customHeight="1"/>
  </sheetData>
  <mergeCells count="5">
    <mergeCell ref="A1:F1"/>
    <mergeCell ref="A2:F2"/>
    <mergeCell ref="A3:F3"/>
    <mergeCell ref="B19:E19"/>
    <mergeCell ref="B22:F22"/>
  </mergeCells>
  <pageMargins left="0.22" right="0.18"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dimension ref="A1:G24"/>
  <sheetViews>
    <sheetView workbookViewId="0">
      <selection activeCell="E8" sqref="E8"/>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46" t="s">
        <v>0</v>
      </c>
      <c r="B1" s="47"/>
      <c r="C1" s="47"/>
      <c r="D1" s="47"/>
      <c r="E1" s="47"/>
      <c r="F1" s="47"/>
      <c r="G1" s="1"/>
    </row>
    <row r="2" spans="1:7" ht="18.75">
      <c r="A2" s="48" t="s">
        <v>1</v>
      </c>
      <c r="B2" s="49"/>
      <c r="C2" s="49"/>
      <c r="D2" s="49"/>
      <c r="E2" s="49"/>
      <c r="F2" s="49"/>
      <c r="G2" s="1"/>
    </row>
    <row r="3" spans="1:7" ht="23.25" customHeight="1">
      <c r="A3" s="50" t="s">
        <v>96</v>
      </c>
      <c r="B3" s="50"/>
      <c r="C3" s="50"/>
      <c r="D3" s="50"/>
      <c r="E3" s="50"/>
      <c r="F3" s="50"/>
      <c r="G3" s="2"/>
    </row>
    <row r="4" spans="1:7">
      <c r="A4" s="3" t="s">
        <v>3</v>
      </c>
      <c r="B4" s="3" t="s">
        <v>4</v>
      </c>
      <c r="C4" s="3" t="s">
        <v>5</v>
      </c>
      <c r="D4" s="3" t="s">
        <v>6</v>
      </c>
      <c r="E4" s="3" t="s">
        <v>7</v>
      </c>
      <c r="F4" s="3" t="s">
        <v>8</v>
      </c>
    </row>
    <row r="5" spans="1:7" ht="25.5">
      <c r="A5" s="7" t="s">
        <v>97</v>
      </c>
      <c r="B5" s="5" t="s">
        <v>98</v>
      </c>
      <c r="C5" s="7">
        <v>0.71</v>
      </c>
      <c r="D5" s="7" t="s">
        <v>11</v>
      </c>
      <c r="E5" s="7">
        <v>642.78</v>
      </c>
      <c r="F5" s="42">
        <f t="shared" ref="F5:F19" si="0">E5*C5</f>
        <v>456.37379999999996</v>
      </c>
    </row>
    <row r="6" spans="1:7" ht="114.75">
      <c r="A6" s="4" t="s">
        <v>57</v>
      </c>
      <c r="B6" s="5" t="s">
        <v>10</v>
      </c>
      <c r="C6" s="6">
        <v>4.3600000000000003</v>
      </c>
      <c r="D6" s="7" t="s">
        <v>11</v>
      </c>
      <c r="E6" s="7">
        <v>112.53</v>
      </c>
      <c r="F6" s="42">
        <f t="shared" si="0"/>
        <v>490.63080000000002</v>
      </c>
    </row>
    <row r="7" spans="1:7" ht="89.25">
      <c r="A7" s="4" t="s">
        <v>58</v>
      </c>
      <c r="B7" s="8" t="s">
        <v>13</v>
      </c>
      <c r="C7" s="6">
        <v>0.35</v>
      </c>
      <c r="D7" s="7" t="s">
        <v>14</v>
      </c>
      <c r="E7" s="7">
        <v>228.47</v>
      </c>
      <c r="F7" s="42">
        <f t="shared" si="0"/>
        <v>79.964500000000001</v>
      </c>
    </row>
    <row r="8" spans="1:7" ht="63.75">
      <c r="A8" s="4" t="s">
        <v>59</v>
      </c>
      <c r="B8" s="5" t="s">
        <v>16</v>
      </c>
      <c r="C8" s="6">
        <v>0.59</v>
      </c>
      <c r="D8" s="7" t="s">
        <v>14</v>
      </c>
      <c r="E8" s="7">
        <v>1191.77</v>
      </c>
      <c r="F8" s="42">
        <f t="shared" si="0"/>
        <v>703.14429999999993</v>
      </c>
    </row>
    <row r="9" spans="1:7" ht="102">
      <c r="A9" s="4" t="s">
        <v>81</v>
      </c>
      <c r="B9" s="5" t="s">
        <v>61</v>
      </c>
      <c r="C9" s="6">
        <v>1.99</v>
      </c>
      <c r="D9" s="7" t="s">
        <v>14</v>
      </c>
      <c r="E9" s="7">
        <v>5913.66</v>
      </c>
      <c r="F9" s="42">
        <f t="shared" si="0"/>
        <v>11768.1834</v>
      </c>
    </row>
    <row r="10" spans="1:7" ht="89.25">
      <c r="A10" s="4" t="s">
        <v>62</v>
      </c>
      <c r="B10" s="5" t="s">
        <v>63</v>
      </c>
      <c r="C10" s="6">
        <v>1.7</v>
      </c>
      <c r="D10" s="7" t="s">
        <v>14</v>
      </c>
      <c r="E10" s="7">
        <v>2788.17</v>
      </c>
      <c r="F10" s="42">
        <f t="shared" si="0"/>
        <v>4739.8890000000001</v>
      </c>
    </row>
    <row r="11" spans="1:7" ht="63.75">
      <c r="A11" s="23" t="s">
        <v>64</v>
      </c>
      <c r="B11" s="5" t="s">
        <v>65</v>
      </c>
      <c r="C11" s="6">
        <v>7.28</v>
      </c>
      <c r="D11" s="7" t="s">
        <v>66</v>
      </c>
      <c r="E11" s="7">
        <v>259.29000000000002</v>
      </c>
      <c r="F11" s="42">
        <f t="shared" si="0"/>
        <v>1887.6312000000003</v>
      </c>
    </row>
    <row r="12" spans="1:7" ht="102">
      <c r="A12" s="23" t="s">
        <v>67</v>
      </c>
      <c r="B12" s="5" t="s">
        <v>68</v>
      </c>
      <c r="C12" s="6">
        <v>0.95</v>
      </c>
      <c r="D12" s="7" t="s">
        <v>14</v>
      </c>
      <c r="E12" s="7">
        <v>6219.21</v>
      </c>
      <c r="F12" s="42">
        <f t="shared" si="0"/>
        <v>5908.2494999999999</v>
      </c>
    </row>
    <row r="13" spans="1:7" ht="89.25">
      <c r="A13" s="23" t="s">
        <v>69</v>
      </c>
      <c r="B13" s="5" t="s">
        <v>70</v>
      </c>
      <c r="C13" s="6">
        <v>0.12</v>
      </c>
      <c r="D13" s="7" t="s">
        <v>71</v>
      </c>
      <c r="E13" s="7">
        <v>53433.91</v>
      </c>
      <c r="F13" s="42">
        <f t="shared" si="0"/>
        <v>6412.0691999999999</v>
      </c>
    </row>
    <row r="14" spans="1:7" ht="18.75">
      <c r="A14" s="4">
        <v>10</v>
      </c>
      <c r="B14" s="9" t="s">
        <v>19</v>
      </c>
      <c r="C14" s="6"/>
      <c r="D14" s="7"/>
      <c r="E14" s="7"/>
      <c r="F14" s="42"/>
    </row>
    <row r="15" spans="1:7" ht="15.75">
      <c r="A15" s="4" t="s">
        <v>20</v>
      </c>
      <c r="B15" s="5" t="s">
        <v>92</v>
      </c>
      <c r="C15" s="6">
        <v>0.59</v>
      </c>
      <c r="D15" s="7" t="s">
        <v>14</v>
      </c>
      <c r="E15" s="7">
        <v>431.75</v>
      </c>
      <c r="F15" s="42">
        <f t="shared" si="0"/>
        <v>254.73249999999999</v>
      </c>
    </row>
    <row r="16" spans="1:7" ht="15.75">
      <c r="A16" s="4" t="s">
        <v>22</v>
      </c>
      <c r="B16" s="5" t="s">
        <v>93</v>
      </c>
      <c r="C16" s="6">
        <v>2.10399</v>
      </c>
      <c r="D16" s="7" t="s">
        <v>14</v>
      </c>
      <c r="E16" s="7">
        <v>710.13</v>
      </c>
      <c r="F16" s="42">
        <f t="shared" si="0"/>
        <v>1494.1064186999999</v>
      </c>
    </row>
    <row r="17" spans="1:6" ht="15.75">
      <c r="A17" s="4" t="s">
        <v>24</v>
      </c>
      <c r="B17" s="5" t="s">
        <v>94</v>
      </c>
      <c r="C17" s="6">
        <v>2.29</v>
      </c>
      <c r="D17" s="7" t="s">
        <v>14</v>
      </c>
      <c r="E17" s="7">
        <v>664.32</v>
      </c>
      <c r="F17" s="42">
        <f t="shared" si="0"/>
        <v>1521.2928000000002</v>
      </c>
    </row>
    <row r="18" spans="1:6" ht="15.75">
      <c r="A18" s="4" t="s">
        <v>26</v>
      </c>
      <c r="B18" s="5" t="s">
        <v>95</v>
      </c>
      <c r="C18" s="6">
        <v>2.6078999999999999</v>
      </c>
      <c r="D18" s="7" t="s">
        <v>14</v>
      </c>
      <c r="E18" s="7">
        <v>391.29</v>
      </c>
      <c r="F18" s="42">
        <f t="shared" si="0"/>
        <v>1020.445191</v>
      </c>
    </row>
    <row r="19" spans="1:6" ht="15.75">
      <c r="A19" s="4" t="s">
        <v>28</v>
      </c>
      <c r="B19" s="5" t="s">
        <v>29</v>
      </c>
      <c r="C19" s="6">
        <v>5.07</v>
      </c>
      <c r="D19" s="7" t="s">
        <v>14</v>
      </c>
      <c r="E19" s="7">
        <v>167.7</v>
      </c>
      <c r="F19" s="42">
        <f t="shared" si="0"/>
        <v>850.23900000000003</v>
      </c>
    </row>
    <row r="20" spans="1:6">
      <c r="A20" s="10"/>
      <c r="B20" s="51"/>
      <c r="C20" s="51"/>
      <c r="D20" s="51"/>
      <c r="E20" s="51"/>
      <c r="F20" s="11">
        <f>SUM(F5:F19)</f>
        <v>37586.951609700001</v>
      </c>
    </row>
    <row r="21" spans="1:6">
      <c r="A21" s="12"/>
      <c r="B21" s="13"/>
      <c r="C21" s="13"/>
      <c r="D21" s="13"/>
      <c r="E21" s="13"/>
      <c r="F21" s="14"/>
    </row>
    <row r="22" spans="1:6" ht="8.25" customHeight="1">
      <c r="A22" s="12"/>
      <c r="B22" s="13"/>
      <c r="C22" s="13"/>
      <c r="D22" s="13"/>
      <c r="E22" s="13"/>
      <c r="F22" s="14"/>
    </row>
    <row r="23" spans="1:6" ht="69.75" customHeight="1">
      <c r="B23" s="52" t="s">
        <v>30</v>
      </c>
      <c r="C23" s="52"/>
      <c r="D23" s="52"/>
      <c r="E23" s="52"/>
      <c r="F23" s="52"/>
    </row>
    <row r="24" spans="1:6" ht="47.25" customHeight="1"/>
  </sheetData>
  <mergeCells count="5">
    <mergeCell ref="A1:F1"/>
    <mergeCell ref="A2:F2"/>
    <mergeCell ref="A3:F3"/>
    <mergeCell ref="B20:E20"/>
    <mergeCell ref="B23:F23"/>
  </mergeCells>
  <pageMargins left="0.19" right="0.19"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Scheme No-01</vt:lpstr>
      <vt:lpstr>Scheme No-02</vt:lpstr>
      <vt:lpstr>Scheme NO-03</vt:lpstr>
      <vt:lpstr>Scheme NO-04</vt:lpstr>
      <vt:lpstr>Scheme No-05</vt:lpstr>
      <vt:lpstr>Scheme NO-06</vt:lpstr>
      <vt:lpstr>Scheme No-07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A</cp:lastModifiedBy>
  <cp:lastPrinted>2018-07-07T06:43:14Z</cp:lastPrinted>
  <dcterms:created xsi:type="dcterms:W3CDTF">2018-07-07T05:44:05Z</dcterms:created>
  <dcterms:modified xsi:type="dcterms:W3CDTF">2018-07-07T06:44:13Z</dcterms:modified>
</cp:coreProperties>
</file>