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s>
  <calcPr calcId="124519"/>
</workbook>
</file>

<file path=xl/calcChain.xml><?xml version="1.0" encoding="utf-8"?>
<calcChain xmlns="http://schemas.openxmlformats.org/spreadsheetml/2006/main">
  <c r="F15" i="8"/>
  <c r="F14"/>
  <c r="F13"/>
  <c r="F12"/>
  <c r="F11"/>
  <c r="F9"/>
  <c r="F8"/>
  <c r="F7"/>
  <c r="F6"/>
  <c r="F5"/>
  <c r="F16" s="1"/>
  <c r="F17" s="1"/>
  <c r="F18" s="1"/>
  <c r="F19" s="1"/>
  <c r="F20" s="1"/>
  <c r="F15" i="7" l="1"/>
  <c r="F14"/>
  <c r="F13"/>
  <c r="F12"/>
  <c r="F11"/>
  <c r="F9"/>
  <c r="F8"/>
  <c r="F7"/>
  <c r="F6"/>
  <c r="F5"/>
  <c r="F16" s="1"/>
  <c r="F17" s="1"/>
  <c r="F18" s="1"/>
  <c r="F19" s="1"/>
  <c r="F20" s="1"/>
  <c r="F15" i="6" l="1"/>
  <c r="F14"/>
  <c r="F13"/>
  <c r="F12"/>
  <c r="F11"/>
  <c r="F9"/>
  <c r="F8"/>
  <c r="F7"/>
  <c r="F6"/>
  <c r="F5"/>
  <c r="F16" s="1"/>
  <c r="F17" s="1"/>
  <c r="F18" s="1"/>
  <c r="F19" s="1"/>
  <c r="F20" s="1"/>
  <c r="F15" i="5" l="1"/>
  <c r="F14"/>
  <c r="F13"/>
  <c r="F12"/>
  <c r="F11"/>
  <c r="F9"/>
  <c r="F8"/>
  <c r="F7"/>
  <c r="F6"/>
  <c r="F5"/>
  <c r="F16" s="1"/>
  <c r="F17" s="1"/>
  <c r="F18" s="1"/>
  <c r="F19" s="1"/>
  <c r="F20" s="1"/>
  <c r="F15" i="4" l="1"/>
  <c r="F14"/>
  <c r="F13"/>
  <c r="F12"/>
  <c r="F11"/>
  <c r="F9"/>
  <c r="F8"/>
  <c r="F7"/>
  <c r="F6"/>
  <c r="F5"/>
  <c r="F16" s="1"/>
  <c r="F17" s="1"/>
  <c r="F18" s="1"/>
  <c r="F19" s="1"/>
  <c r="F20" s="1"/>
  <c r="F15" i="3" l="1"/>
  <c r="F14"/>
  <c r="F13"/>
  <c r="F12"/>
  <c r="F11"/>
  <c r="F9"/>
  <c r="F8"/>
  <c r="F7"/>
  <c r="F6"/>
  <c r="F5"/>
  <c r="F16" s="1"/>
  <c r="F17" s="1"/>
  <c r="F18" s="1"/>
  <c r="F19" s="1"/>
  <c r="F20" s="1"/>
  <c r="F15" i="2" l="1"/>
  <c r="F14"/>
  <c r="F13"/>
  <c r="F12"/>
  <c r="F11"/>
  <c r="F9"/>
  <c r="F8"/>
  <c r="F7"/>
  <c r="F6"/>
  <c r="F5"/>
  <c r="F16" s="1"/>
  <c r="F17" s="1"/>
  <c r="F18" s="1"/>
  <c r="F19" s="1"/>
  <c r="F20" s="1"/>
  <c r="F15" i="1" l="1"/>
  <c r="F14"/>
  <c r="F13"/>
  <c r="F12"/>
  <c r="F11"/>
  <c r="F9"/>
  <c r="F8"/>
  <c r="F7"/>
  <c r="F6"/>
  <c r="F5"/>
  <c r="F16" s="1"/>
  <c r="F17" s="1"/>
  <c r="F18" s="1"/>
  <c r="F19" s="1"/>
  <c r="F20" s="1"/>
</calcChain>
</file>

<file path=xl/sharedStrings.xml><?xml version="1.0" encoding="utf-8"?>
<sst xmlns="http://schemas.openxmlformats.org/spreadsheetml/2006/main" count="360" uniqueCount="45">
  <si>
    <t>RANCHI MUNICIPAL CORPORATION, RANCHI</t>
  </si>
  <si>
    <t xml:space="preserve">BILL OF QUANTITY </t>
  </si>
  <si>
    <t>Name of Work :- Construction of PCC Road at boreya near house of sailesh sinha  under ward no 03.</t>
  </si>
  <si>
    <t xml:space="preserve"> </t>
  </si>
  <si>
    <t>Sl. No.</t>
  </si>
  <si>
    <t>Items of work</t>
  </si>
  <si>
    <t>Qnty.</t>
  </si>
  <si>
    <t>Unit</t>
  </si>
  <si>
    <t>Rate</t>
  </si>
  <si>
    <t>Amount</t>
  </si>
  <si>
    <t>1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</si>
  <si>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</si>
  <si>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</si>
  <si>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</si>
  <si>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</si>
  <si>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M3</t>
  </si>
  <si>
    <t>3
5.6.8 J.B.C.D</t>
  </si>
  <si>
    <t>Supplying and laying (properly as per design and drawing) rip-rap with good  quality of boulders duly packed including the cost of materials, royalty all taxes etc. but excluding the cost of carriage all complete as per specification and direction of E/I.</t>
  </si>
  <si>
    <t>4
J.B.C.D 5.3.1.1</t>
  </si>
  <si>
    <t>Providing and laying in position cement concrete of specified grade excluding the cost of centering and shutering  All work upto pilith level.1:1.5.3(1 Cement:1.5 coarse sand(zone iii):3graded stone Aggregate 20mm nomial size.</t>
  </si>
  <si>
    <t>5
   J.B.C.D 5.3.17.1</t>
  </si>
  <si>
    <t xml:space="preserve">Centering and shuttering including strutting , etc and removel of form for  foundation, footings bases of column etc for mass concrete.             </t>
  </si>
  <si>
    <t>m2</t>
  </si>
  <si>
    <t>Carriage of Materials</t>
  </si>
  <si>
    <t>i</t>
  </si>
  <si>
    <t>Sand (Lead 49 KM)</t>
  </si>
  <si>
    <t>ii</t>
  </si>
  <si>
    <t>Sand Local / Dust(Lead 22  KM)</t>
  </si>
  <si>
    <t>iii</t>
  </si>
  <si>
    <t>Stone Chips  (Lead 22 KM)</t>
  </si>
  <si>
    <t>iv</t>
  </si>
  <si>
    <t>BOULDER-LEAD-( 36 KM )</t>
  </si>
  <si>
    <t>v</t>
  </si>
  <si>
    <t>Earth (Lead 01 KM)</t>
  </si>
  <si>
    <t>TOTAL</t>
  </si>
  <si>
    <t>GST (18%)</t>
  </si>
  <si>
    <t>L. CESS (1%)</t>
  </si>
  <si>
    <t>Name of Work :- Construction of PCC Road at bajrang nagar from main rd NH 33 to house of naresh paswan under ward no 08.</t>
  </si>
  <si>
    <t>Name of Work :- Construction of PCC Road at anand vihar colony from house of chandan prajapti to house of sanjay dutta under ward no 07.</t>
  </si>
  <si>
    <t>Name of Work :- Construction of PCC Road at tiril basti from milan chowk to sukhdeo mahto house under ward no 10.</t>
  </si>
  <si>
    <t>Name of Work :- Construction of PCC Road at kokar, lalpur main road and RIMS road chowk near maheshwari sweets under ward no 10.</t>
  </si>
  <si>
    <t>Name of Work :- Construction of PCC Road at tiril basti gali no-05 from house of mithlesh pandey to house of urmila devi under ward no 10.</t>
  </si>
  <si>
    <t>Name of Work :- Construction of PCC Road at Bhuinya toli from chotti mandir to sonu house via subhash house under ward no 13.</t>
  </si>
  <si>
    <t>Filling in foundation trenches and plinth in layers not exceeding 150mm thick well watered, rammed,fully compacted and fine dresses with earth obtained after cutting within a lead og 50M and lift of 1.5M all complete as per building.</t>
  </si>
  <si>
    <t>Name of Work :- Construction of PCC Road near aman green city IISM chowk, pundag from house of bhola singh to house of mukesh chakrborty under ward no 36.</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</si>
</sst>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0"/>
  <sheetViews>
    <sheetView tabSelected="1"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12" t="s">
        <v>0</v>
      </c>
      <c r="B1" s="12"/>
      <c r="C1" s="12"/>
      <c r="D1" s="12"/>
      <c r="E1" s="12"/>
      <c r="F1" s="12"/>
    </row>
    <row r="2" spans="1:9" ht="18.75">
      <c r="A2" s="12" t="s">
        <v>1</v>
      </c>
      <c r="B2" s="12"/>
      <c r="C2" s="12"/>
      <c r="D2" s="12"/>
      <c r="E2" s="12"/>
      <c r="F2" s="12"/>
    </row>
    <row r="3" spans="1:9" ht="59.25" customHeight="1">
      <c r="A3" s="13" t="s">
        <v>2</v>
      </c>
      <c r="B3" s="13"/>
      <c r="C3" s="13"/>
      <c r="D3" s="13"/>
      <c r="E3" s="13"/>
      <c r="F3" s="13"/>
      <c r="I3" s="1" t="s">
        <v>3</v>
      </c>
    </row>
    <row r="4" spans="1:9">
      <c r="A4" s="2" t="s">
        <v>4</v>
      </c>
      <c r="B4" s="2" t="s">
        <v>5</v>
      </c>
      <c r="C4" s="2" t="s">
        <v>6</v>
      </c>
      <c r="D4" s="2" t="s">
        <v>7</v>
      </c>
      <c r="E4" s="2" t="s">
        <v>8</v>
      </c>
      <c r="F4" s="2" t="s">
        <v>9</v>
      </c>
    </row>
    <row r="5" spans="1:9" ht="165">
      <c r="A5" s="3" t="s">
        <v>10</v>
      </c>
      <c r="B5" s="3" t="s">
        <v>11</v>
      </c>
      <c r="C5" s="3">
        <v>128.46</v>
      </c>
      <c r="D5" s="3" t="s">
        <v>12</v>
      </c>
      <c r="E5" s="3">
        <v>151.82</v>
      </c>
      <c r="F5" s="3">
        <f t="shared" ref="F5:F15" si="0">C5*E5</f>
        <v>19502.797200000001</v>
      </c>
    </row>
    <row r="6" spans="1:9" ht="120">
      <c r="A6" s="3" t="s">
        <v>13</v>
      </c>
      <c r="B6" s="3" t="s">
        <v>14</v>
      </c>
      <c r="C6" s="3">
        <v>20.22</v>
      </c>
      <c r="D6" s="3" t="s">
        <v>15</v>
      </c>
      <c r="E6" s="3">
        <v>347.85</v>
      </c>
      <c r="F6" s="3">
        <f t="shared" si="0"/>
        <v>7033.527</v>
      </c>
    </row>
    <row r="7" spans="1:9" ht="90">
      <c r="A7" s="3" t="s">
        <v>16</v>
      </c>
      <c r="B7" s="3" t="s">
        <v>17</v>
      </c>
      <c r="C7" s="3">
        <v>48.77</v>
      </c>
      <c r="D7" s="3" t="s">
        <v>12</v>
      </c>
      <c r="E7" s="3">
        <v>1756.4</v>
      </c>
      <c r="F7" s="3">
        <f t="shared" si="0"/>
        <v>85659.628000000012</v>
      </c>
    </row>
    <row r="8" spans="1:9" ht="90">
      <c r="A8" s="3" t="s">
        <v>18</v>
      </c>
      <c r="B8" s="3" t="s">
        <v>19</v>
      </c>
      <c r="C8" s="3">
        <v>59.47</v>
      </c>
      <c r="D8" s="3" t="s">
        <v>12</v>
      </c>
      <c r="E8" s="3">
        <v>4961.7299999999996</v>
      </c>
      <c r="F8" s="3">
        <f t="shared" si="0"/>
        <v>295074.08309999999</v>
      </c>
    </row>
    <row r="9" spans="1:9" ht="60">
      <c r="A9" s="3" t="s">
        <v>20</v>
      </c>
      <c r="B9" s="3" t="s">
        <v>21</v>
      </c>
      <c r="C9" s="3">
        <v>32.53</v>
      </c>
      <c r="D9" s="3" t="s">
        <v>22</v>
      </c>
      <c r="E9" s="3">
        <v>194.5</v>
      </c>
      <c r="F9" s="3">
        <f t="shared" si="0"/>
        <v>6327.085</v>
      </c>
    </row>
    <row r="10" spans="1:9">
      <c r="A10" s="4">
        <v>6</v>
      </c>
      <c r="B10" s="3" t="s">
        <v>23</v>
      </c>
      <c r="C10" s="3"/>
      <c r="D10" s="3"/>
      <c r="E10" s="3"/>
      <c r="F10" s="3"/>
    </row>
    <row r="11" spans="1:9">
      <c r="A11" s="3" t="s">
        <v>24</v>
      </c>
      <c r="B11" s="3" t="s">
        <v>25</v>
      </c>
      <c r="C11" s="3">
        <v>25.57</v>
      </c>
      <c r="D11" s="3" t="s">
        <v>12</v>
      </c>
      <c r="E11" s="3">
        <v>848.82</v>
      </c>
      <c r="F11" s="3">
        <f t="shared" si="0"/>
        <v>21704.327400000002</v>
      </c>
    </row>
    <row r="12" spans="1:9">
      <c r="A12" s="3" t="s">
        <v>26</v>
      </c>
      <c r="B12" s="3" t="s">
        <v>27</v>
      </c>
      <c r="C12" s="3">
        <v>20.22</v>
      </c>
      <c r="D12" s="3" t="s">
        <v>12</v>
      </c>
      <c r="E12" s="3">
        <v>447.06</v>
      </c>
      <c r="F12" s="3">
        <f t="shared" si="0"/>
        <v>9039.5532000000003</v>
      </c>
    </row>
    <row r="13" spans="1:9">
      <c r="A13" s="3" t="s">
        <v>28</v>
      </c>
      <c r="B13" s="3" t="s">
        <v>29</v>
      </c>
      <c r="C13" s="3">
        <v>51.14</v>
      </c>
      <c r="D13" s="3" t="s">
        <v>12</v>
      </c>
      <c r="E13" s="3">
        <v>447.06</v>
      </c>
      <c r="F13" s="3">
        <f t="shared" si="0"/>
        <v>22862.648400000002</v>
      </c>
    </row>
    <row r="14" spans="1:9">
      <c r="A14" s="3" t="s">
        <v>30</v>
      </c>
      <c r="B14" s="3" t="s">
        <v>31</v>
      </c>
      <c r="C14" s="3">
        <v>48.77</v>
      </c>
      <c r="D14" s="3" t="s">
        <v>12</v>
      </c>
      <c r="E14" s="3">
        <v>679.66</v>
      </c>
      <c r="F14" s="3">
        <f t="shared" si="0"/>
        <v>33147.018199999999</v>
      </c>
    </row>
    <row r="15" spans="1:9">
      <c r="A15" s="3" t="s">
        <v>32</v>
      </c>
      <c r="B15" s="3" t="s">
        <v>33</v>
      </c>
      <c r="C15" s="3">
        <v>128.46</v>
      </c>
      <c r="D15" s="3" t="s">
        <v>12</v>
      </c>
      <c r="E15" s="3">
        <v>117.54</v>
      </c>
      <c r="F15" s="3">
        <f t="shared" si="0"/>
        <v>15099.188400000001</v>
      </c>
    </row>
    <row r="16" spans="1:9">
      <c r="A16" s="3"/>
      <c r="B16" s="3"/>
      <c r="C16" s="3"/>
      <c r="D16" s="3"/>
      <c r="E16" s="3" t="s">
        <v>34</v>
      </c>
      <c r="F16" s="3">
        <f>SUM(F5:F15)</f>
        <v>515449.85590000002</v>
      </c>
    </row>
    <row r="17" spans="1:6">
      <c r="A17" s="5"/>
      <c r="B17" s="6"/>
      <c r="C17" s="7"/>
      <c r="D17" s="4"/>
      <c r="E17" s="3" t="s">
        <v>35</v>
      </c>
      <c r="F17" s="3">
        <f>F16*18/100</f>
        <v>92780.974062000008</v>
      </c>
    </row>
    <row r="18" spans="1:6">
      <c r="A18" s="5"/>
      <c r="B18" s="6"/>
      <c r="C18" s="7"/>
      <c r="D18" s="4"/>
      <c r="E18" s="3"/>
      <c r="F18" s="3">
        <f>F17+F16</f>
        <v>608230.82996200002</v>
      </c>
    </row>
    <row r="19" spans="1:6">
      <c r="A19" s="5"/>
      <c r="B19" s="6"/>
      <c r="C19" s="7"/>
      <c r="D19" s="4"/>
      <c r="E19" s="3" t="s">
        <v>36</v>
      </c>
      <c r="F19" s="3">
        <f>F18*1/100</f>
        <v>6082.3082996200001</v>
      </c>
    </row>
    <row r="20" spans="1:6">
      <c r="A20" s="5"/>
      <c r="B20" s="6"/>
      <c r="C20" s="7"/>
      <c r="D20" s="4"/>
      <c r="E20" s="3" t="s">
        <v>34</v>
      </c>
      <c r="F20" s="3">
        <f>F19+F18</f>
        <v>614313.13826162007</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20"/>
  <sheetViews>
    <sheetView topLeftCell="A10" workbookViewId="0">
      <selection sqref="A1:XFD1048576"/>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12" t="s">
        <v>0</v>
      </c>
      <c r="B1" s="12"/>
      <c r="C1" s="12"/>
      <c r="D1" s="12"/>
      <c r="E1" s="12"/>
      <c r="F1" s="12"/>
    </row>
    <row r="2" spans="1:9" ht="18.75">
      <c r="A2" s="12" t="s">
        <v>1</v>
      </c>
      <c r="B2" s="12"/>
      <c r="C2" s="12"/>
      <c r="D2" s="12"/>
      <c r="E2" s="12"/>
      <c r="F2" s="12"/>
    </row>
    <row r="3" spans="1:9" ht="59.25" customHeight="1">
      <c r="A3" s="13" t="s">
        <v>37</v>
      </c>
      <c r="B3" s="13"/>
      <c r="C3" s="13"/>
      <c r="D3" s="13"/>
      <c r="E3" s="13"/>
      <c r="F3" s="13"/>
      <c r="I3" s="1" t="s">
        <v>3</v>
      </c>
    </row>
    <row r="4" spans="1:9">
      <c r="A4" s="2" t="s">
        <v>4</v>
      </c>
      <c r="B4" s="2" t="s">
        <v>5</v>
      </c>
      <c r="C4" s="2" t="s">
        <v>6</v>
      </c>
      <c r="D4" s="2" t="s">
        <v>7</v>
      </c>
      <c r="E4" s="2" t="s">
        <v>8</v>
      </c>
      <c r="F4" s="2" t="s">
        <v>9</v>
      </c>
    </row>
    <row r="5" spans="1:9" ht="165">
      <c r="A5" s="3" t="s">
        <v>10</v>
      </c>
      <c r="B5" s="3" t="s">
        <v>11</v>
      </c>
      <c r="C5" s="3">
        <v>80.709999999999994</v>
      </c>
      <c r="D5" s="3" t="s">
        <v>12</v>
      </c>
      <c r="E5" s="3">
        <v>151.82</v>
      </c>
      <c r="F5" s="3">
        <f t="shared" ref="F5:F15" si="0">C5*E5</f>
        <v>12253.392199999998</v>
      </c>
    </row>
    <row r="6" spans="1:9" ht="120">
      <c r="A6" s="3" t="s">
        <v>13</v>
      </c>
      <c r="B6" s="3" t="s">
        <v>14</v>
      </c>
      <c r="C6" s="3">
        <v>22.66</v>
      </c>
      <c r="D6" s="3" t="s">
        <v>15</v>
      </c>
      <c r="E6" s="3">
        <v>347.85</v>
      </c>
      <c r="F6" s="3">
        <f t="shared" si="0"/>
        <v>7882.2810000000009</v>
      </c>
    </row>
    <row r="7" spans="1:9" ht="90">
      <c r="A7" s="3" t="s">
        <v>16</v>
      </c>
      <c r="B7" s="3" t="s">
        <v>17</v>
      </c>
      <c r="C7" s="3">
        <v>58.06</v>
      </c>
      <c r="D7" s="3" t="s">
        <v>12</v>
      </c>
      <c r="E7" s="3">
        <v>1756.4</v>
      </c>
      <c r="F7" s="3">
        <f t="shared" si="0"/>
        <v>101976.584</v>
      </c>
    </row>
    <row r="8" spans="1:9" ht="90">
      <c r="A8" s="3" t="s">
        <v>18</v>
      </c>
      <c r="B8" s="3" t="s">
        <v>19</v>
      </c>
      <c r="C8" s="3">
        <v>70.8</v>
      </c>
      <c r="D8" s="3" t="s">
        <v>12</v>
      </c>
      <c r="E8" s="3">
        <v>4961.7299999999996</v>
      </c>
      <c r="F8" s="3">
        <f t="shared" si="0"/>
        <v>351290.48399999994</v>
      </c>
    </row>
    <row r="9" spans="1:9" ht="60">
      <c r="A9" s="3" t="s">
        <v>20</v>
      </c>
      <c r="B9" s="3" t="s">
        <v>21</v>
      </c>
      <c r="C9" s="3">
        <v>46.47</v>
      </c>
      <c r="D9" s="3" t="s">
        <v>22</v>
      </c>
      <c r="E9" s="3">
        <v>194.5</v>
      </c>
      <c r="F9" s="3">
        <f t="shared" si="0"/>
        <v>9038.4149999999991</v>
      </c>
    </row>
    <row r="10" spans="1:9">
      <c r="A10" s="4">
        <v>6</v>
      </c>
      <c r="B10" s="3" t="s">
        <v>23</v>
      </c>
      <c r="C10" s="3"/>
      <c r="D10" s="3"/>
      <c r="E10" s="3"/>
      <c r="F10" s="3"/>
    </row>
    <row r="11" spans="1:9">
      <c r="A11" s="3" t="s">
        <v>24</v>
      </c>
      <c r="B11" s="3" t="s">
        <v>25</v>
      </c>
      <c r="C11" s="3">
        <v>30.44</v>
      </c>
      <c r="D11" s="3" t="s">
        <v>12</v>
      </c>
      <c r="E11" s="3">
        <v>848.82</v>
      </c>
      <c r="F11" s="3">
        <f t="shared" si="0"/>
        <v>25838.080800000003</v>
      </c>
    </row>
    <row r="12" spans="1:9">
      <c r="A12" s="3" t="s">
        <v>26</v>
      </c>
      <c r="B12" s="3" t="s">
        <v>27</v>
      </c>
      <c r="C12" s="3">
        <v>22.66</v>
      </c>
      <c r="D12" s="3" t="s">
        <v>12</v>
      </c>
      <c r="E12" s="3">
        <v>447.06</v>
      </c>
      <c r="F12" s="3">
        <f t="shared" si="0"/>
        <v>10130.3796</v>
      </c>
    </row>
    <row r="13" spans="1:9">
      <c r="A13" s="3" t="s">
        <v>28</v>
      </c>
      <c r="B13" s="3" t="s">
        <v>29</v>
      </c>
      <c r="C13" s="3">
        <v>60.89</v>
      </c>
      <c r="D13" s="3" t="s">
        <v>12</v>
      </c>
      <c r="E13" s="3">
        <v>447.06</v>
      </c>
      <c r="F13" s="3">
        <f t="shared" si="0"/>
        <v>27221.483400000001</v>
      </c>
    </row>
    <row r="14" spans="1:9">
      <c r="A14" s="3" t="s">
        <v>30</v>
      </c>
      <c r="B14" s="3" t="s">
        <v>31</v>
      </c>
      <c r="C14" s="3">
        <v>58.06</v>
      </c>
      <c r="D14" s="3" t="s">
        <v>12</v>
      </c>
      <c r="E14" s="3">
        <v>679.66</v>
      </c>
      <c r="F14" s="3">
        <f t="shared" si="0"/>
        <v>39461.059600000001</v>
      </c>
    </row>
    <row r="15" spans="1:9">
      <c r="A15" s="3" t="s">
        <v>32</v>
      </c>
      <c r="B15" s="3" t="s">
        <v>33</v>
      </c>
      <c r="C15" s="3">
        <v>80.709999999999994</v>
      </c>
      <c r="D15" s="3" t="s">
        <v>12</v>
      </c>
      <c r="E15" s="3">
        <v>117.54</v>
      </c>
      <c r="F15" s="3">
        <f t="shared" si="0"/>
        <v>9486.6533999999992</v>
      </c>
    </row>
    <row r="16" spans="1:9">
      <c r="A16" s="3"/>
      <c r="B16" s="3"/>
      <c r="C16" s="3"/>
      <c r="D16" s="3"/>
      <c r="E16" s="3" t="s">
        <v>34</v>
      </c>
      <c r="F16" s="3">
        <f>SUM(F5:F15)</f>
        <v>594578.81299999985</v>
      </c>
    </row>
    <row r="17" spans="1:6">
      <c r="A17" s="5"/>
      <c r="B17" s="6"/>
      <c r="C17" s="7"/>
      <c r="D17" s="4"/>
      <c r="E17" s="3" t="s">
        <v>35</v>
      </c>
      <c r="F17" s="3">
        <f>F16*18/100</f>
        <v>107024.18633999997</v>
      </c>
    </row>
    <row r="18" spans="1:6">
      <c r="A18" s="5"/>
      <c r="B18" s="6"/>
      <c r="C18" s="7"/>
      <c r="D18" s="4"/>
      <c r="E18" s="3"/>
      <c r="F18" s="3">
        <f>F17+F16</f>
        <v>701602.99933999986</v>
      </c>
    </row>
    <row r="19" spans="1:6">
      <c r="A19" s="5"/>
      <c r="B19" s="6"/>
      <c r="C19" s="7"/>
      <c r="D19" s="4"/>
      <c r="E19" s="3" t="s">
        <v>36</v>
      </c>
      <c r="F19" s="3">
        <f>F18*1/100</f>
        <v>7016.0299933999986</v>
      </c>
    </row>
    <row r="20" spans="1:6">
      <c r="A20" s="5"/>
      <c r="B20" s="6"/>
      <c r="C20" s="7"/>
      <c r="D20" s="4"/>
      <c r="E20" s="3" t="s">
        <v>34</v>
      </c>
      <c r="F20" s="3">
        <f>F19+F18</f>
        <v>708619.02933339984</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20"/>
  <sheetViews>
    <sheetView topLeftCell="A13" workbookViewId="0">
      <selection activeCell="B38" sqref="B38"/>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12" t="s">
        <v>0</v>
      </c>
      <c r="B1" s="12"/>
      <c r="C1" s="12"/>
      <c r="D1" s="12"/>
      <c r="E1" s="12"/>
      <c r="F1" s="12"/>
    </row>
    <row r="2" spans="1:9" ht="18.75">
      <c r="A2" s="12" t="s">
        <v>1</v>
      </c>
      <c r="B2" s="12"/>
      <c r="C2" s="12"/>
      <c r="D2" s="12"/>
      <c r="E2" s="12"/>
      <c r="F2" s="12"/>
    </row>
    <row r="3" spans="1:9" ht="59.25" customHeight="1">
      <c r="A3" s="13" t="s">
        <v>38</v>
      </c>
      <c r="B3" s="13"/>
      <c r="C3" s="13"/>
      <c r="D3" s="13"/>
      <c r="E3" s="13"/>
      <c r="F3" s="13"/>
      <c r="I3" s="1" t="s">
        <v>3</v>
      </c>
    </row>
    <row r="4" spans="1:9">
      <c r="A4" s="2" t="s">
        <v>4</v>
      </c>
      <c r="B4" s="2" t="s">
        <v>5</v>
      </c>
      <c r="C4" s="2" t="s">
        <v>6</v>
      </c>
      <c r="D4" s="2" t="s">
        <v>7</v>
      </c>
      <c r="E4" s="2" t="s">
        <v>8</v>
      </c>
      <c r="F4" s="2" t="s">
        <v>9</v>
      </c>
    </row>
    <row r="5" spans="1:9" ht="165">
      <c r="A5" s="3" t="s">
        <v>10</v>
      </c>
      <c r="B5" s="3" t="s">
        <v>11</v>
      </c>
      <c r="C5" s="3">
        <v>68.61</v>
      </c>
      <c r="D5" s="3" t="s">
        <v>12</v>
      </c>
      <c r="E5" s="3">
        <v>151.82</v>
      </c>
      <c r="F5" s="3">
        <f t="shared" ref="F5:F15" si="0">C5*E5</f>
        <v>10416.370199999999</v>
      </c>
    </row>
    <row r="6" spans="1:9" ht="120">
      <c r="A6" s="3" t="s">
        <v>13</v>
      </c>
      <c r="B6" s="3" t="s">
        <v>14</v>
      </c>
      <c r="C6" s="3">
        <v>19.260000000000002</v>
      </c>
      <c r="D6" s="3" t="s">
        <v>15</v>
      </c>
      <c r="E6" s="3">
        <v>347.85</v>
      </c>
      <c r="F6" s="3">
        <f t="shared" si="0"/>
        <v>6699.5910000000013</v>
      </c>
    </row>
    <row r="7" spans="1:9" ht="90">
      <c r="A7" s="3" t="s">
        <v>16</v>
      </c>
      <c r="B7" s="3" t="s">
        <v>17</v>
      </c>
      <c r="C7" s="3">
        <v>49.35</v>
      </c>
      <c r="D7" s="3" t="s">
        <v>12</v>
      </c>
      <c r="E7" s="3">
        <v>1756.4</v>
      </c>
      <c r="F7" s="3">
        <f t="shared" si="0"/>
        <v>86678.340000000011</v>
      </c>
    </row>
    <row r="8" spans="1:9" ht="90">
      <c r="A8" s="3" t="s">
        <v>18</v>
      </c>
      <c r="B8" s="3" t="s">
        <v>19</v>
      </c>
      <c r="C8" s="3">
        <v>60.18</v>
      </c>
      <c r="D8" s="3" t="s">
        <v>12</v>
      </c>
      <c r="E8" s="3">
        <v>4961.7299999999996</v>
      </c>
      <c r="F8" s="3">
        <f t="shared" si="0"/>
        <v>298596.91139999998</v>
      </c>
    </row>
    <row r="9" spans="1:9" ht="60">
      <c r="A9" s="3" t="s">
        <v>20</v>
      </c>
      <c r="B9" s="3" t="s">
        <v>21</v>
      </c>
      <c r="C9" s="3">
        <v>39.5</v>
      </c>
      <c r="D9" s="3" t="s">
        <v>22</v>
      </c>
      <c r="E9" s="3">
        <v>194.5</v>
      </c>
      <c r="F9" s="3">
        <f t="shared" si="0"/>
        <v>7682.75</v>
      </c>
    </row>
    <row r="10" spans="1:9">
      <c r="A10" s="4">
        <v>6</v>
      </c>
      <c r="B10" s="3" t="s">
        <v>23</v>
      </c>
      <c r="C10" s="3"/>
      <c r="D10" s="3"/>
      <c r="E10" s="3"/>
      <c r="F10" s="3"/>
    </row>
    <row r="11" spans="1:9">
      <c r="A11" s="3" t="s">
        <v>24</v>
      </c>
      <c r="B11" s="3" t="s">
        <v>25</v>
      </c>
      <c r="C11" s="3">
        <v>25.88</v>
      </c>
      <c r="D11" s="3" t="s">
        <v>12</v>
      </c>
      <c r="E11" s="3">
        <v>848.82</v>
      </c>
      <c r="F11" s="3">
        <f t="shared" si="0"/>
        <v>21967.461599999999</v>
      </c>
    </row>
    <row r="12" spans="1:9">
      <c r="A12" s="3" t="s">
        <v>26</v>
      </c>
      <c r="B12" s="3" t="s">
        <v>27</v>
      </c>
      <c r="C12" s="3">
        <v>19.260000000000002</v>
      </c>
      <c r="D12" s="3" t="s">
        <v>12</v>
      </c>
      <c r="E12" s="3">
        <v>447.06</v>
      </c>
      <c r="F12" s="3">
        <f t="shared" si="0"/>
        <v>8610.3756000000012</v>
      </c>
    </row>
    <row r="13" spans="1:9">
      <c r="A13" s="3" t="s">
        <v>28</v>
      </c>
      <c r="B13" s="3" t="s">
        <v>29</v>
      </c>
      <c r="C13" s="3">
        <v>51.75</v>
      </c>
      <c r="D13" s="3" t="s">
        <v>12</v>
      </c>
      <c r="E13" s="3">
        <v>447.06</v>
      </c>
      <c r="F13" s="3">
        <f t="shared" si="0"/>
        <v>23135.355</v>
      </c>
    </row>
    <row r="14" spans="1:9">
      <c r="A14" s="3" t="s">
        <v>30</v>
      </c>
      <c r="B14" s="3" t="s">
        <v>31</v>
      </c>
      <c r="C14" s="3">
        <v>49.35</v>
      </c>
      <c r="D14" s="3" t="s">
        <v>12</v>
      </c>
      <c r="E14" s="3">
        <v>679.66</v>
      </c>
      <c r="F14" s="3">
        <f t="shared" si="0"/>
        <v>33541.220999999998</v>
      </c>
    </row>
    <row r="15" spans="1:9">
      <c r="A15" s="3" t="s">
        <v>32</v>
      </c>
      <c r="B15" s="3" t="s">
        <v>33</v>
      </c>
      <c r="C15" s="3">
        <v>68.61</v>
      </c>
      <c r="D15" s="3" t="s">
        <v>12</v>
      </c>
      <c r="E15" s="3">
        <v>117.54</v>
      </c>
      <c r="F15" s="3">
        <f t="shared" si="0"/>
        <v>8064.4194000000007</v>
      </c>
    </row>
    <row r="16" spans="1:9">
      <c r="A16" s="3"/>
      <c r="B16" s="3"/>
      <c r="C16" s="3"/>
      <c r="D16" s="3"/>
      <c r="E16" s="3" t="s">
        <v>34</v>
      </c>
      <c r="F16" s="3">
        <f>SUM(F5:F15)</f>
        <v>505392.79519999999</v>
      </c>
    </row>
    <row r="17" spans="1:6">
      <c r="A17" s="5"/>
      <c r="B17" s="6"/>
      <c r="C17" s="7"/>
      <c r="D17" s="4"/>
      <c r="E17" s="3" t="s">
        <v>35</v>
      </c>
      <c r="F17" s="3">
        <f>F16*18/100</f>
        <v>90970.703135999996</v>
      </c>
    </row>
    <row r="18" spans="1:6">
      <c r="A18" s="5"/>
      <c r="B18" s="6"/>
      <c r="C18" s="7"/>
      <c r="D18" s="4"/>
      <c r="E18" s="3"/>
      <c r="F18" s="3">
        <f>F17+F16</f>
        <v>596363.49833600002</v>
      </c>
    </row>
    <row r="19" spans="1:6">
      <c r="A19" s="5"/>
      <c r="B19" s="6"/>
      <c r="C19" s="7"/>
      <c r="D19" s="4"/>
      <c r="E19" s="3" t="s">
        <v>36</v>
      </c>
      <c r="F19" s="3">
        <f>F18*1/100</f>
        <v>5963.6349833599998</v>
      </c>
    </row>
    <row r="20" spans="1:6">
      <c r="A20" s="5"/>
      <c r="B20" s="6"/>
      <c r="C20" s="7"/>
      <c r="D20" s="4"/>
      <c r="E20" s="3" t="s">
        <v>34</v>
      </c>
      <c r="F20" s="3">
        <f>F19+F18</f>
        <v>602327.13331935997</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20"/>
  <sheetViews>
    <sheetView workbookViewId="0">
      <selection activeCell="A3" sqref="A3:F3"/>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12" t="s">
        <v>0</v>
      </c>
      <c r="B1" s="12"/>
      <c r="C1" s="12"/>
      <c r="D1" s="12"/>
      <c r="E1" s="12"/>
      <c r="F1" s="12"/>
    </row>
    <row r="2" spans="1:9" ht="18.75">
      <c r="A2" s="12" t="s">
        <v>1</v>
      </c>
      <c r="B2" s="12"/>
      <c r="C2" s="12"/>
      <c r="D2" s="12"/>
      <c r="E2" s="12"/>
      <c r="F2" s="12"/>
    </row>
    <row r="3" spans="1:9" ht="59.25" customHeight="1">
      <c r="A3" s="13" t="s">
        <v>39</v>
      </c>
      <c r="B3" s="13"/>
      <c r="C3" s="13"/>
      <c r="D3" s="13"/>
      <c r="E3" s="13"/>
      <c r="F3" s="13"/>
      <c r="I3" s="1" t="s">
        <v>3</v>
      </c>
    </row>
    <row r="4" spans="1:9">
      <c r="A4" s="2" t="s">
        <v>4</v>
      </c>
      <c r="B4" s="2" t="s">
        <v>5</v>
      </c>
      <c r="C4" s="2" t="s">
        <v>6</v>
      </c>
      <c r="D4" s="2" t="s">
        <v>7</v>
      </c>
      <c r="E4" s="2" t="s">
        <v>8</v>
      </c>
      <c r="F4" s="2" t="s">
        <v>9</v>
      </c>
    </row>
    <row r="5" spans="1:9" ht="165">
      <c r="A5" s="3" t="s">
        <v>10</v>
      </c>
      <c r="B5" s="3" t="s">
        <v>11</v>
      </c>
      <c r="C5" s="3">
        <v>92.25</v>
      </c>
      <c r="D5" s="3" t="s">
        <v>12</v>
      </c>
      <c r="E5" s="3">
        <v>151.82</v>
      </c>
      <c r="F5" s="3">
        <f t="shared" ref="F5:F15" si="0">C5*E5</f>
        <v>14005.394999999999</v>
      </c>
    </row>
    <row r="6" spans="1:9" ht="120">
      <c r="A6" s="3" t="s">
        <v>13</v>
      </c>
      <c r="B6" s="3" t="s">
        <v>14</v>
      </c>
      <c r="C6" s="3">
        <v>14.52</v>
      </c>
      <c r="D6" s="3" t="s">
        <v>15</v>
      </c>
      <c r="E6" s="3">
        <v>347.85</v>
      </c>
      <c r="F6" s="3">
        <f t="shared" si="0"/>
        <v>5050.7820000000002</v>
      </c>
    </row>
    <row r="7" spans="1:9" ht="90">
      <c r="A7" s="3" t="s">
        <v>16</v>
      </c>
      <c r="B7" s="3" t="s">
        <v>17</v>
      </c>
      <c r="C7" s="3">
        <v>35.020000000000003</v>
      </c>
      <c r="D7" s="3" t="s">
        <v>12</v>
      </c>
      <c r="E7" s="3">
        <v>1756.4</v>
      </c>
      <c r="F7" s="3">
        <f t="shared" si="0"/>
        <v>61509.128000000012</v>
      </c>
    </row>
    <row r="8" spans="1:9" ht="90">
      <c r="A8" s="3" t="s">
        <v>18</v>
      </c>
      <c r="B8" s="3" t="s">
        <v>19</v>
      </c>
      <c r="C8" s="3">
        <v>42.71</v>
      </c>
      <c r="D8" s="3" t="s">
        <v>12</v>
      </c>
      <c r="E8" s="3">
        <v>4961.7299999999996</v>
      </c>
      <c r="F8" s="3">
        <f t="shared" si="0"/>
        <v>211915.4883</v>
      </c>
    </row>
    <row r="9" spans="1:9" ht="60">
      <c r="A9" s="3" t="s">
        <v>20</v>
      </c>
      <c r="B9" s="3" t="s">
        <v>21</v>
      </c>
      <c r="C9" s="3">
        <v>40.520000000000003</v>
      </c>
      <c r="D9" s="3" t="s">
        <v>22</v>
      </c>
      <c r="E9" s="3">
        <v>194.5</v>
      </c>
      <c r="F9" s="3">
        <f t="shared" si="0"/>
        <v>7881.14</v>
      </c>
    </row>
    <row r="10" spans="1:9">
      <c r="A10" s="4">
        <v>6</v>
      </c>
      <c r="B10" s="3" t="s">
        <v>23</v>
      </c>
      <c r="C10" s="3"/>
      <c r="D10" s="3"/>
      <c r="E10" s="3"/>
      <c r="F10" s="3"/>
    </row>
    <row r="11" spans="1:9">
      <c r="A11" s="3" t="s">
        <v>24</v>
      </c>
      <c r="B11" s="3" t="s">
        <v>25</v>
      </c>
      <c r="C11" s="3">
        <v>18.37</v>
      </c>
      <c r="D11" s="3" t="s">
        <v>12</v>
      </c>
      <c r="E11" s="3">
        <v>848.82</v>
      </c>
      <c r="F11" s="3">
        <f t="shared" si="0"/>
        <v>15592.823400000001</v>
      </c>
    </row>
    <row r="12" spans="1:9">
      <c r="A12" s="3" t="s">
        <v>26</v>
      </c>
      <c r="B12" s="3" t="s">
        <v>27</v>
      </c>
      <c r="C12" s="3">
        <v>14.52</v>
      </c>
      <c r="D12" s="3" t="s">
        <v>12</v>
      </c>
      <c r="E12" s="3">
        <v>447.06</v>
      </c>
      <c r="F12" s="3">
        <f t="shared" si="0"/>
        <v>6491.3112000000001</v>
      </c>
    </row>
    <row r="13" spans="1:9">
      <c r="A13" s="3" t="s">
        <v>28</v>
      </c>
      <c r="B13" s="3" t="s">
        <v>29</v>
      </c>
      <c r="C13" s="3">
        <v>36.729999999999997</v>
      </c>
      <c r="D13" s="3" t="s">
        <v>12</v>
      </c>
      <c r="E13" s="3">
        <v>447.06</v>
      </c>
      <c r="F13" s="3">
        <f t="shared" si="0"/>
        <v>16420.513799999997</v>
      </c>
    </row>
    <row r="14" spans="1:9">
      <c r="A14" s="3" t="s">
        <v>30</v>
      </c>
      <c r="B14" s="3" t="s">
        <v>31</v>
      </c>
      <c r="C14" s="3">
        <v>35.020000000000003</v>
      </c>
      <c r="D14" s="3" t="s">
        <v>12</v>
      </c>
      <c r="E14" s="3">
        <v>679.66</v>
      </c>
      <c r="F14" s="3">
        <f t="shared" si="0"/>
        <v>23801.693200000002</v>
      </c>
    </row>
    <row r="15" spans="1:9">
      <c r="A15" s="3" t="s">
        <v>32</v>
      </c>
      <c r="B15" s="3" t="s">
        <v>33</v>
      </c>
      <c r="C15" s="3">
        <v>92.25</v>
      </c>
      <c r="D15" s="3" t="s">
        <v>12</v>
      </c>
      <c r="E15" s="3">
        <v>117.54</v>
      </c>
      <c r="F15" s="3">
        <f t="shared" si="0"/>
        <v>10843.065000000001</v>
      </c>
    </row>
    <row r="16" spans="1:9">
      <c r="A16" s="3"/>
      <c r="B16" s="3"/>
      <c r="C16" s="3"/>
      <c r="D16" s="3"/>
      <c r="E16" s="3" t="s">
        <v>34</v>
      </c>
      <c r="F16" s="3">
        <f>SUM(F5:F15)</f>
        <v>373511.33990000002</v>
      </c>
    </row>
    <row r="17" spans="1:6">
      <c r="A17" s="5"/>
      <c r="B17" s="6"/>
      <c r="C17" s="7"/>
      <c r="D17" s="4"/>
      <c r="E17" s="3" t="s">
        <v>35</v>
      </c>
      <c r="F17" s="3">
        <f>F16*18/100</f>
        <v>67232.041182000001</v>
      </c>
    </row>
    <row r="18" spans="1:6">
      <c r="A18" s="5"/>
      <c r="B18" s="6"/>
      <c r="C18" s="7"/>
      <c r="D18" s="4"/>
      <c r="E18" s="3"/>
      <c r="F18" s="3">
        <f>F17+F16</f>
        <v>440743.38108200004</v>
      </c>
    </row>
    <row r="19" spans="1:6">
      <c r="A19" s="5"/>
      <c r="B19" s="6"/>
      <c r="C19" s="7"/>
      <c r="D19" s="4"/>
      <c r="E19" s="3" t="s">
        <v>36</v>
      </c>
      <c r="F19" s="3">
        <f>F18*1/100</f>
        <v>4407.43381082</v>
      </c>
    </row>
    <row r="20" spans="1:6">
      <c r="A20" s="5"/>
      <c r="B20" s="6"/>
      <c r="C20" s="7"/>
      <c r="D20" s="4"/>
      <c r="E20" s="3" t="s">
        <v>34</v>
      </c>
      <c r="F20" s="3">
        <f>F19+F18</f>
        <v>445150.81489282002</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20"/>
  <sheetViews>
    <sheetView workbookViewId="0">
      <selection activeCell="C5" sqref="C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12" t="s">
        <v>0</v>
      </c>
      <c r="B1" s="12"/>
      <c r="C1" s="12"/>
      <c r="D1" s="12"/>
      <c r="E1" s="12"/>
      <c r="F1" s="12"/>
    </row>
    <row r="2" spans="1:9" ht="18.75">
      <c r="A2" s="12" t="s">
        <v>1</v>
      </c>
      <c r="B2" s="12"/>
      <c r="C2" s="12"/>
      <c r="D2" s="12"/>
      <c r="E2" s="12"/>
      <c r="F2" s="12"/>
    </row>
    <row r="3" spans="1:9" ht="59.25" customHeight="1">
      <c r="A3" s="13" t="s">
        <v>40</v>
      </c>
      <c r="B3" s="13"/>
      <c r="C3" s="13"/>
      <c r="D3" s="13"/>
      <c r="E3" s="13"/>
      <c r="F3" s="13"/>
      <c r="I3" s="1" t="s">
        <v>3</v>
      </c>
    </row>
    <row r="4" spans="1:9">
      <c r="A4" s="2" t="s">
        <v>4</v>
      </c>
      <c r="B4" s="2" t="s">
        <v>5</v>
      </c>
      <c r="C4" s="2" t="s">
        <v>6</v>
      </c>
      <c r="D4" s="2" t="s">
        <v>7</v>
      </c>
      <c r="E4" s="2" t="s">
        <v>8</v>
      </c>
      <c r="F4" s="2" t="s">
        <v>9</v>
      </c>
    </row>
    <row r="5" spans="1:9" ht="165">
      <c r="A5" s="3" t="s">
        <v>10</v>
      </c>
      <c r="B5" s="3" t="s">
        <v>11</v>
      </c>
      <c r="C5" s="3">
        <v>33.979999999999997</v>
      </c>
      <c r="D5" s="3" t="s">
        <v>12</v>
      </c>
      <c r="E5" s="3">
        <v>151.82</v>
      </c>
      <c r="F5" s="3">
        <f t="shared" ref="F5:F15" si="0">C5*E5</f>
        <v>5158.8435999999992</v>
      </c>
    </row>
    <row r="6" spans="1:9" ht="120">
      <c r="A6" s="3" t="s">
        <v>13</v>
      </c>
      <c r="B6" s="3" t="s">
        <v>14</v>
      </c>
      <c r="C6" s="3">
        <v>7.7</v>
      </c>
      <c r="D6" s="3" t="s">
        <v>15</v>
      </c>
      <c r="E6" s="3">
        <v>347.85</v>
      </c>
      <c r="F6" s="3">
        <f t="shared" si="0"/>
        <v>2678.4450000000002</v>
      </c>
    </row>
    <row r="7" spans="1:9" ht="90">
      <c r="A7" s="3" t="s">
        <v>16</v>
      </c>
      <c r="B7" s="3" t="s">
        <v>17</v>
      </c>
      <c r="C7" s="3">
        <v>18.579999999999998</v>
      </c>
      <c r="D7" s="3" t="s">
        <v>12</v>
      </c>
      <c r="E7" s="3">
        <v>1756.4</v>
      </c>
      <c r="F7" s="3">
        <f t="shared" si="0"/>
        <v>32633.912</v>
      </c>
    </row>
    <row r="8" spans="1:9" ht="90">
      <c r="A8" s="3" t="s">
        <v>18</v>
      </c>
      <c r="B8" s="3" t="s">
        <v>19</v>
      </c>
      <c r="C8" s="3">
        <v>22.66</v>
      </c>
      <c r="D8" s="3" t="s">
        <v>12</v>
      </c>
      <c r="E8" s="3">
        <v>4961.7299999999996</v>
      </c>
      <c r="F8" s="3">
        <f t="shared" si="0"/>
        <v>112432.80179999999</v>
      </c>
    </row>
    <row r="9" spans="1:9" ht="60">
      <c r="A9" s="3" t="s">
        <v>20</v>
      </c>
      <c r="B9" s="3" t="s">
        <v>21</v>
      </c>
      <c r="C9" s="3">
        <v>7.43</v>
      </c>
      <c r="D9" s="3" t="s">
        <v>22</v>
      </c>
      <c r="E9" s="3">
        <v>194.5</v>
      </c>
      <c r="F9" s="3">
        <f t="shared" si="0"/>
        <v>1445.135</v>
      </c>
    </row>
    <row r="10" spans="1:9">
      <c r="A10" s="4">
        <v>6</v>
      </c>
      <c r="B10" s="3" t="s">
        <v>23</v>
      </c>
      <c r="C10" s="3"/>
      <c r="D10" s="3"/>
      <c r="E10" s="3"/>
      <c r="F10" s="3"/>
    </row>
    <row r="11" spans="1:9">
      <c r="A11" s="3" t="s">
        <v>24</v>
      </c>
      <c r="B11" s="3" t="s">
        <v>25</v>
      </c>
      <c r="C11" s="3">
        <v>9.74</v>
      </c>
      <c r="D11" s="3" t="s">
        <v>12</v>
      </c>
      <c r="E11" s="3">
        <v>848.82</v>
      </c>
      <c r="F11" s="3">
        <f t="shared" si="0"/>
        <v>8267.506800000001</v>
      </c>
    </row>
    <row r="12" spans="1:9">
      <c r="A12" s="3" t="s">
        <v>26</v>
      </c>
      <c r="B12" s="3" t="s">
        <v>27</v>
      </c>
      <c r="C12" s="3">
        <v>7.7</v>
      </c>
      <c r="D12" s="3" t="s">
        <v>12</v>
      </c>
      <c r="E12" s="3">
        <v>447.06</v>
      </c>
      <c r="F12" s="3">
        <f t="shared" si="0"/>
        <v>3442.3620000000001</v>
      </c>
    </row>
    <row r="13" spans="1:9">
      <c r="A13" s="3" t="s">
        <v>28</v>
      </c>
      <c r="B13" s="3" t="s">
        <v>29</v>
      </c>
      <c r="C13" s="3">
        <v>19.489999999999998</v>
      </c>
      <c r="D13" s="3" t="s">
        <v>12</v>
      </c>
      <c r="E13" s="3">
        <v>447.06</v>
      </c>
      <c r="F13" s="3">
        <f t="shared" si="0"/>
        <v>8713.1993999999995</v>
      </c>
    </row>
    <row r="14" spans="1:9">
      <c r="A14" s="3" t="s">
        <v>30</v>
      </c>
      <c r="B14" s="3" t="s">
        <v>31</v>
      </c>
      <c r="C14" s="3">
        <v>18.579999999999998</v>
      </c>
      <c r="D14" s="3" t="s">
        <v>12</v>
      </c>
      <c r="E14" s="3">
        <v>679.66</v>
      </c>
      <c r="F14" s="3">
        <f t="shared" si="0"/>
        <v>12628.082799999998</v>
      </c>
    </row>
    <row r="15" spans="1:9">
      <c r="A15" s="3" t="s">
        <v>32</v>
      </c>
      <c r="B15" s="3" t="s">
        <v>33</v>
      </c>
      <c r="C15" s="3">
        <v>33.979999999999997</v>
      </c>
      <c r="D15" s="3" t="s">
        <v>12</v>
      </c>
      <c r="E15" s="3">
        <v>117.54</v>
      </c>
      <c r="F15" s="3">
        <f t="shared" si="0"/>
        <v>3994.0092</v>
      </c>
    </row>
    <row r="16" spans="1:9">
      <c r="A16" s="3"/>
      <c r="B16" s="3"/>
      <c r="C16" s="3"/>
      <c r="D16" s="3"/>
      <c r="E16" s="3" t="s">
        <v>34</v>
      </c>
      <c r="F16" s="3">
        <f>SUM(F5:F15)</f>
        <v>191394.29760000002</v>
      </c>
    </row>
    <row r="17" spans="1:6">
      <c r="A17" s="5"/>
      <c r="B17" s="6"/>
      <c r="C17" s="7"/>
      <c r="D17" s="4"/>
      <c r="E17" s="3" t="s">
        <v>35</v>
      </c>
      <c r="F17" s="3">
        <f>F16*18/100</f>
        <v>34450.973568000001</v>
      </c>
    </row>
    <row r="18" spans="1:6">
      <c r="A18" s="5"/>
      <c r="B18" s="6"/>
      <c r="C18" s="7"/>
      <c r="D18" s="4"/>
      <c r="E18" s="3"/>
      <c r="F18" s="3">
        <f>F17+F16</f>
        <v>225845.27116800001</v>
      </c>
    </row>
    <row r="19" spans="1:6">
      <c r="A19" s="5"/>
      <c r="B19" s="6"/>
      <c r="C19" s="7"/>
      <c r="D19" s="4"/>
      <c r="E19" s="3" t="s">
        <v>36</v>
      </c>
      <c r="F19" s="3">
        <f>F18*1/100</f>
        <v>2258.45271168</v>
      </c>
    </row>
    <row r="20" spans="1:6">
      <c r="A20" s="5"/>
      <c r="B20" s="6"/>
      <c r="C20" s="7"/>
      <c r="D20" s="4"/>
      <c r="E20" s="3" t="s">
        <v>34</v>
      </c>
      <c r="F20" s="3">
        <f>F19+F18</f>
        <v>228103.72387968001</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20"/>
  <sheetViews>
    <sheetView workbookViewId="0">
      <selection activeCell="F19" sqref="F19"/>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12" t="s">
        <v>0</v>
      </c>
      <c r="B1" s="12"/>
      <c r="C1" s="12"/>
      <c r="D1" s="12"/>
      <c r="E1" s="12"/>
      <c r="F1" s="12"/>
    </row>
    <row r="2" spans="1:9" ht="18.75">
      <c r="A2" s="12" t="s">
        <v>1</v>
      </c>
      <c r="B2" s="12"/>
      <c r="C2" s="12"/>
      <c r="D2" s="12"/>
      <c r="E2" s="12"/>
      <c r="F2" s="12"/>
    </row>
    <row r="3" spans="1:9" ht="59.25" customHeight="1">
      <c r="A3" s="13" t="s">
        <v>41</v>
      </c>
      <c r="B3" s="13"/>
      <c r="C3" s="13"/>
      <c r="D3" s="13"/>
      <c r="E3" s="13"/>
      <c r="F3" s="13"/>
      <c r="I3" s="1" t="s">
        <v>3</v>
      </c>
    </row>
    <row r="4" spans="1:9">
      <c r="A4" s="2" t="s">
        <v>4</v>
      </c>
      <c r="B4" s="2" t="s">
        <v>5</v>
      </c>
      <c r="C4" s="2" t="s">
        <v>6</v>
      </c>
      <c r="D4" s="2" t="s">
        <v>7</v>
      </c>
      <c r="E4" s="2" t="s">
        <v>8</v>
      </c>
      <c r="F4" s="2" t="s">
        <v>9</v>
      </c>
    </row>
    <row r="5" spans="1:9" ht="165">
      <c r="A5" s="3" t="s">
        <v>10</v>
      </c>
      <c r="B5" s="3" t="s">
        <v>11</v>
      </c>
      <c r="C5" s="3">
        <v>39.64</v>
      </c>
      <c r="D5" s="3" t="s">
        <v>12</v>
      </c>
      <c r="E5" s="3">
        <v>151.82</v>
      </c>
      <c r="F5" s="3">
        <f t="shared" ref="F5:F15" si="0">C5*E5</f>
        <v>6018.1448</v>
      </c>
    </row>
    <row r="6" spans="1:9" ht="120">
      <c r="A6" s="3" t="s">
        <v>13</v>
      </c>
      <c r="B6" s="3" t="s">
        <v>14</v>
      </c>
      <c r="C6" s="3">
        <v>6.24</v>
      </c>
      <c r="D6" s="3" t="s">
        <v>15</v>
      </c>
      <c r="E6" s="3">
        <v>347.85</v>
      </c>
      <c r="F6" s="3">
        <f t="shared" si="0"/>
        <v>2170.5840000000003</v>
      </c>
    </row>
    <row r="7" spans="1:9" ht="90">
      <c r="A7" s="3" t="s">
        <v>16</v>
      </c>
      <c r="B7" s="3" t="s">
        <v>17</v>
      </c>
      <c r="C7" s="3">
        <v>15.05</v>
      </c>
      <c r="D7" s="3" t="s">
        <v>12</v>
      </c>
      <c r="E7" s="3">
        <v>1756.4</v>
      </c>
      <c r="F7" s="3">
        <f t="shared" si="0"/>
        <v>26433.820000000003</v>
      </c>
    </row>
    <row r="8" spans="1:9" ht="90">
      <c r="A8" s="3" t="s">
        <v>18</v>
      </c>
      <c r="B8" s="3" t="s">
        <v>19</v>
      </c>
      <c r="C8" s="3">
        <v>18.350000000000001</v>
      </c>
      <c r="D8" s="3" t="s">
        <v>12</v>
      </c>
      <c r="E8" s="3">
        <v>4961.7299999999996</v>
      </c>
      <c r="F8" s="3">
        <f t="shared" si="0"/>
        <v>91047.745500000005</v>
      </c>
    </row>
    <row r="9" spans="1:9" ht="60">
      <c r="A9" s="3" t="s">
        <v>20</v>
      </c>
      <c r="B9" s="3" t="s">
        <v>21</v>
      </c>
      <c r="C9" s="3">
        <v>10.039999999999999</v>
      </c>
      <c r="D9" s="3" t="s">
        <v>22</v>
      </c>
      <c r="E9" s="3">
        <v>194.5</v>
      </c>
      <c r="F9" s="3">
        <f t="shared" si="0"/>
        <v>1952.7799999999997</v>
      </c>
    </row>
    <row r="10" spans="1:9">
      <c r="A10" s="4">
        <v>6</v>
      </c>
      <c r="B10" s="3" t="s">
        <v>23</v>
      </c>
      <c r="C10" s="3"/>
      <c r="D10" s="3"/>
      <c r="E10" s="3"/>
      <c r="F10" s="3"/>
    </row>
    <row r="11" spans="1:9">
      <c r="A11" s="3" t="s">
        <v>24</v>
      </c>
      <c r="B11" s="3" t="s">
        <v>25</v>
      </c>
      <c r="C11" s="3">
        <v>7.89</v>
      </c>
      <c r="D11" s="3" t="s">
        <v>12</v>
      </c>
      <c r="E11" s="3">
        <v>848.82</v>
      </c>
      <c r="F11" s="3">
        <f t="shared" si="0"/>
        <v>6697.1898000000001</v>
      </c>
    </row>
    <row r="12" spans="1:9">
      <c r="A12" s="3" t="s">
        <v>26</v>
      </c>
      <c r="B12" s="3" t="s">
        <v>27</v>
      </c>
      <c r="C12" s="3">
        <v>6.24</v>
      </c>
      <c r="D12" s="3" t="s">
        <v>12</v>
      </c>
      <c r="E12" s="3">
        <v>447.06</v>
      </c>
      <c r="F12" s="3">
        <f t="shared" si="0"/>
        <v>2789.6543999999999</v>
      </c>
    </row>
    <row r="13" spans="1:9">
      <c r="A13" s="3" t="s">
        <v>28</v>
      </c>
      <c r="B13" s="3" t="s">
        <v>29</v>
      </c>
      <c r="C13" s="3">
        <v>15.78</v>
      </c>
      <c r="D13" s="3" t="s">
        <v>12</v>
      </c>
      <c r="E13" s="3">
        <v>447.06</v>
      </c>
      <c r="F13" s="3">
        <f t="shared" si="0"/>
        <v>7054.6067999999996</v>
      </c>
    </row>
    <row r="14" spans="1:9">
      <c r="A14" s="3" t="s">
        <v>30</v>
      </c>
      <c r="B14" s="3" t="s">
        <v>31</v>
      </c>
      <c r="C14" s="3">
        <v>15.05</v>
      </c>
      <c r="D14" s="3" t="s">
        <v>12</v>
      </c>
      <c r="E14" s="3">
        <v>679.66</v>
      </c>
      <c r="F14" s="3">
        <f t="shared" si="0"/>
        <v>10228.883</v>
      </c>
    </row>
    <row r="15" spans="1:9">
      <c r="A15" s="3" t="s">
        <v>32</v>
      </c>
      <c r="B15" s="3" t="s">
        <v>33</v>
      </c>
      <c r="C15" s="3">
        <v>39.64</v>
      </c>
      <c r="D15" s="3" t="s">
        <v>12</v>
      </c>
      <c r="E15" s="3">
        <v>117.54</v>
      </c>
      <c r="F15" s="3">
        <f t="shared" si="0"/>
        <v>4659.2856000000002</v>
      </c>
    </row>
    <row r="16" spans="1:9">
      <c r="A16" s="3"/>
      <c r="B16" s="3"/>
      <c r="C16" s="3"/>
      <c r="D16" s="3"/>
      <c r="E16" s="3" t="s">
        <v>34</v>
      </c>
      <c r="F16" s="3">
        <f>SUM(F5:F15)</f>
        <v>159052.69390000001</v>
      </c>
    </row>
    <row r="17" spans="1:6">
      <c r="A17" s="5"/>
      <c r="B17" s="6"/>
      <c r="C17" s="7"/>
      <c r="D17" s="4"/>
      <c r="E17" s="3" t="s">
        <v>35</v>
      </c>
      <c r="F17" s="3">
        <f>F16*18/100</f>
        <v>28629.484902000004</v>
      </c>
    </row>
    <row r="18" spans="1:6">
      <c r="A18" s="5"/>
      <c r="B18" s="6"/>
      <c r="C18" s="7"/>
      <c r="D18" s="4"/>
      <c r="E18" s="3"/>
      <c r="F18" s="3">
        <f>F17+F16</f>
        <v>187682.17880200001</v>
      </c>
    </row>
    <row r="19" spans="1:6">
      <c r="A19" s="5"/>
      <c r="B19" s="6"/>
      <c r="C19" s="7"/>
      <c r="D19" s="4"/>
      <c r="E19" s="3" t="s">
        <v>36</v>
      </c>
      <c r="F19" s="3">
        <f>F18*1/100</f>
        <v>1876.82178802</v>
      </c>
    </row>
    <row r="20" spans="1:6">
      <c r="A20" s="5"/>
      <c r="B20" s="6"/>
      <c r="C20" s="7"/>
      <c r="D20" s="4"/>
      <c r="E20" s="3" t="s">
        <v>34</v>
      </c>
      <c r="F20" s="3">
        <f>F19+F18</f>
        <v>189559.00059002</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20"/>
  <sheetViews>
    <sheetView workbookViewId="0">
      <selection activeCell="F15" sqref="F15"/>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12" t="s">
        <v>0</v>
      </c>
      <c r="B1" s="12"/>
      <c r="C1" s="12"/>
      <c r="D1" s="12"/>
      <c r="E1" s="12"/>
      <c r="F1" s="12"/>
    </row>
    <row r="2" spans="1:9" ht="18.75">
      <c r="A2" s="12" t="s">
        <v>1</v>
      </c>
      <c r="B2" s="12"/>
      <c r="C2" s="12"/>
      <c r="D2" s="12"/>
      <c r="E2" s="12"/>
      <c r="F2" s="12"/>
    </row>
    <row r="3" spans="1:9" ht="59.25" customHeight="1">
      <c r="A3" s="13" t="s">
        <v>42</v>
      </c>
      <c r="B3" s="13"/>
      <c r="C3" s="13"/>
      <c r="D3" s="13"/>
      <c r="E3" s="13"/>
      <c r="F3" s="13"/>
      <c r="I3" s="1" t="s">
        <v>3</v>
      </c>
    </row>
    <row r="4" spans="1:9">
      <c r="A4" s="2" t="s">
        <v>4</v>
      </c>
      <c r="B4" s="2" t="s">
        <v>5</v>
      </c>
      <c r="C4" s="2" t="s">
        <v>6</v>
      </c>
      <c r="D4" s="2" t="s">
        <v>7</v>
      </c>
      <c r="E4" s="2" t="s">
        <v>8</v>
      </c>
      <c r="F4" s="2" t="s">
        <v>9</v>
      </c>
    </row>
    <row r="5" spans="1:9" ht="90">
      <c r="A5" s="3" t="s">
        <v>10</v>
      </c>
      <c r="B5" s="3" t="s">
        <v>43</v>
      </c>
      <c r="C5" s="3">
        <v>71.39</v>
      </c>
      <c r="D5" s="3" t="s">
        <v>12</v>
      </c>
      <c r="E5" s="3">
        <v>128.88</v>
      </c>
      <c r="F5" s="3">
        <f t="shared" ref="F5:F15" si="0">C5*E5</f>
        <v>9200.743199999999</v>
      </c>
    </row>
    <row r="6" spans="1:9" ht="120">
      <c r="A6" s="3" t="s">
        <v>13</v>
      </c>
      <c r="B6" s="3" t="s">
        <v>14</v>
      </c>
      <c r="C6" s="3">
        <v>6.25</v>
      </c>
      <c r="D6" s="3" t="s">
        <v>15</v>
      </c>
      <c r="E6" s="3">
        <v>347.85</v>
      </c>
      <c r="F6" s="3">
        <f t="shared" si="0"/>
        <v>2174.0625</v>
      </c>
    </row>
    <row r="7" spans="1:9" ht="90">
      <c r="A7" s="3" t="s">
        <v>16</v>
      </c>
      <c r="B7" s="3" t="s">
        <v>17</v>
      </c>
      <c r="C7" s="3">
        <v>16.010000000000002</v>
      </c>
      <c r="D7" s="3" t="s">
        <v>12</v>
      </c>
      <c r="E7" s="3">
        <v>1756.4</v>
      </c>
      <c r="F7" s="3">
        <f t="shared" si="0"/>
        <v>28119.964000000004</v>
      </c>
    </row>
    <row r="8" spans="1:9" ht="90">
      <c r="A8" s="3" t="s">
        <v>18</v>
      </c>
      <c r="B8" s="3" t="s">
        <v>19</v>
      </c>
      <c r="C8" s="3">
        <v>19.52</v>
      </c>
      <c r="D8" s="3" t="s">
        <v>12</v>
      </c>
      <c r="E8" s="3">
        <v>4961.7299999999996</v>
      </c>
      <c r="F8" s="3">
        <f t="shared" si="0"/>
        <v>96852.969599999982</v>
      </c>
    </row>
    <row r="9" spans="1:9" ht="60">
      <c r="A9" s="3" t="s">
        <v>20</v>
      </c>
      <c r="B9" s="3" t="s">
        <v>21</v>
      </c>
      <c r="C9" s="3">
        <v>16.91</v>
      </c>
      <c r="D9" s="3" t="s">
        <v>22</v>
      </c>
      <c r="E9" s="3">
        <v>194.5</v>
      </c>
      <c r="F9" s="3">
        <f t="shared" si="0"/>
        <v>3288.9949999999999</v>
      </c>
    </row>
    <row r="10" spans="1:9">
      <c r="A10" s="4">
        <v>6</v>
      </c>
      <c r="B10" s="3" t="s">
        <v>23</v>
      </c>
      <c r="C10" s="3"/>
      <c r="D10" s="3"/>
      <c r="E10" s="3"/>
      <c r="F10" s="3"/>
    </row>
    <row r="11" spans="1:9">
      <c r="A11" s="3" t="s">
        <v>24</v>
      </c>
      <c r="B11" s="3" t="s">
        <v>25</v>
      </c>
      <c r="C11" s="3">
        <v>8.39</v>
      </c>
      <c r="D11" s="3" t="s">
        <v>12</v>
      </c>
      <c r="E11" s="3">
        <v>848.82</v>
      </c>
      <c r="F11" s="3">
        <f t="shared" si="0"/>
        <v>7121.5998000000009</v>
      </c>
    </row>
    <row r="12" spans="1:9">
      <c r="A12" s="3" t="s">
        <v>26</v>
      </c>
      <c r="B12" s="3" t="s">
        <v>27</v>
      </c>
      <c r="C12" s="3">
        <v>6.25</v>
      </c>
      <c r="D12" s="3" t="s">
        <v>12</v>
      </c>
      <c r="E12" s="3">
        <v>447.06</v>
      </c>
      <c r="F12" s="3">
        <f t="shared" si="0"/>
        <v>2794.125</v>
      </c>
    </row>
    <row r="13" spans="1:9">
      <c r="A13" s="3" t="s">
        <v>28</v>
      </c>
      <c r="B13" s="3" t="s">
        <v>29</v>
      </c>
      <c r="C13" s="3">
        <v>16.79</v>
      </c>
      <c r="D13" s="3" t="s">
        <v>12</v>
      </c>
      <c r="E13" s="3">
        <v>447.06</v>
      </c>
      <c r="F13" s="3">
        <f t="shared" si="0"/>
        <v>7506.1373999999996</v>
      </c>
    </row>
    <row r="14" spans="1:9">
      <c r="A14" s="3" t="s">
        <v>30</v>
      </c>
      <c r="B14" s="3" t="s">
        <v>31</v>
      </c>
      <c r="C14" s="3">
        <v>16.010000000000002</v>
      </c>
      <c r="D14" s="3" t="s">
        <v>12</v>
      </c>
      <c r="E14" s="3">
        <v>679.66</v>
      </c>
      <c r="F14" s="3">
        <f t="shared" si="0"/>
        <v>10881.356600000001</v>
      </c>
    </row>
    <row r="15" spans="1:9">
      <c r="A15" s="3" t="s">
        <v>32</v>
      </c>
      <c r="B15" s="3" t="s">
        <v>33</v>
      </c>
      <c r="C15" s="3">
        <v>71.39</v>
      </c>
      <c r="D15" s="3" t="s">
        <v>12</v>
      </c>
      <c r="E15" s="3">
        <v>117.54</v>
      </c>
      <c r="F15" s="3">
        <f t="shared" si="0"/>
        <v>8391.1805999999997</v>
      </c>
    </row>
    <row r="16" spans="1:9">
      <c r="A16" s="3"/>
      <c r="B16" s="3"/>
      <c r="C16" s="3"/>
      <c r="D16" s="3"/>
      <c r="E16" s="3" t="s">
        <v>34</v>
      </c>
      <c r="F16" s="3">
        <f>SUM(F5:F15)</f>
        <v>176331.13369999998</v>
      </c>
    </row>
    <row r="17" spans="1:6">
      <c r="A17" s="5"/>
      <c r="B17" s="6"/>
      <c r="C17" s="7"/>
      <c r="D17" s="4"/>
      <c r="E17" s="3" t="s">
        <v>35</v>
      </c>
      <c r="F17" s="3">
        <f>F16*18/100</f>
        <v>31739.604065999993</v>
      </c>
    </row>
    <row r="18" spans="1:6">
      <c r="A18" s="5"/>
      <c r="B18" s="6"/>
      <c r="C18" s="7"/>
      <c r="D18" s="4"/>
      <c r="E18" s="3"/>
      <c r="F18" s="3">
        <f>F17+F16</f>
        <v>208070.73776599998</v>
      </c>
    </row>
    <row r="19" spans="1:6">
      <c r="A19" s="5"/>
      <c r="B19" s="6"/>
      <c r="C19" s="7"/>
      <c r="D19" s="4"/>
      <c r="E19" s="3" t="s">
        <v>36</v>
      </c>
      <c r="F19" s="3">
        <f>F18*1/100</f>
        <v>2080.7073776599996</v>
      </c>
    </row>
    <row r="20" spans="1:6">
      <c r="A20" s="5"/>
      <c r="B20" s="6"/>
      <c r="C20" s="7"/>
      <c r="D20" s="4"/>
      <c r="E20" s="3" t="s">
        <v>34</v>
      </c>
      <c r="F20" s="3">
        <f>F19+F18</f>
        <v>210151.44514365998</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20"/>
  <sheetViews>
    <sheetView topLeftCell="A13" workbookViewId="0">
      <selection activeCell="F22" sqref="F22"/>
    </sheetView>
  </sheetViews>
  <sheetFormatPr defaultRowHeight="15"/>
  <cols>
    <col min="1" max="1" width="8.85546875" style="8" customWidth="1"/>
    <col min="2" max="2" width="42.85546875" style="9" customWidth="1"/>
    <col min="3" max="3" width="13.7109375" style="1" bestFit="1" customWidth="1"/>
    <col min="4" max="4" width="9.140625" style="10"/>
    <col min="5" max="5" width="12.140625" style="1" customWidth="1"/>
    <col min="6" max="6" width="16.42578125" style="11" customWidth="1"/>
    <col min="7" max="7" width="22.140625" style="1" hidden="1" customWidth="1"/>
    <col min="8" max="16384" width="9.140625" style="1"/>
  </cols>
  <sheetData>
    <row r="1" spans="1:9" ht="18.75">
      <c r="A1" s="12" t="s">
        <v>0</v>
      </c>
      <c r="B1" s="12"/>
      <c r="C1" s="12"/>
      <c r="D1" s="12"/>
      <c r="E1" s="12"/>
      <c r="F1" s="12"/>
    </row>
    <row r="2" spans="1:9" ht="18.75">
      <c r="A2" s="12" t="s">
        <v>1</v>
      </c>
      <c r="B2" s="12"/>
      <c r="C2" s="12"/>
      <c r="D2" s="12"/>
      <c r="E2" s="12"/>
      <c r="F2" s="12"/>
    </row>
    <row r="3" spans="1:9" ht="59.25" customHeight="1">
      <c r="A3" s="13" t="s">
        <v>44</v>
      </c>
      <c r="B3" s="13"/>
      <c r="C3" s="13"/>
      <c r="D3" s="13"/>
      <c r="E3" s="13"/>
      <c r="F3" s="13"/>
      <c r="I3" s="1" t="s">
        <v>3</v>
      </c>
    </row>
    <row r="4" spans="1:9">
      <c r="A4" s="2" t="s">
        <v>4</v>
      </c>
      <c r="B4" s="2" t="s">
        <v>5</v>
      </c>
      <c r="C4" s="2" t="s">
        <v>6</v>
      </c>
      <c r="D4" s="2" t="s">
        <v>7</v>
      </c>
      <c r="E4" s="2" t="s">
        <v>8</v>
      </c>
      <c r="F4" s="2" t="s">
        <v>9</v>
      </c>
    </row>
    <row r="5" spans="1:9" ht="165">
      <c r="A5" s="3" t="s">
        <v>10</v>
      </c>
      <c r="B5" s="3" t="s">
        <v>11</v>
      </c>
      <c r="C5" s="3">
        <v>105.35</v>
      </c>
      <c r="D5" s="3" t="s">
        <v>12</v>
      </c>
      <c r="E5" s="3">
        <v>151.82</v>
      </c>
      <c r="F5" s="3">
        <f t="shared" ref="F5:F15" si="0">C5*E5</f>
        <v>15994.236999999999</v>
      </c>
    </row>
    <row r="6" spans="1:9" ht="120">
      <c r="A6" s="3" t="s">
        <v>13</v>
      </c>
      <c r="B6" s="3" t="s">
        <v>14</v>
      </c>
      <c r="C6" s="3">
        <v>23.11</v>
      </c>
      <c r="D6" s="3" t="s">
        <v>15</v>
      </c>
      <c r="E6" s="3">
        <v>347.85</v>
      </c>
      <c r="F6" s="3">
        <f t="shared" si="0"/>
        <v>8038.8135000000002</v>
      </c>
    </row>
    <row r="7" spans="1:9" ht="90">
      <c r="A7" s="3" t="s">
        <v>16</v>
      </c>
      <c r="B7" s="3" t="s">
        <v>17</v>
      </c>
      <c r="C7" s="3">
        <v>55.73</v>
      </c>
      <c r="D7" s="3" t="s">
        <v>12</v>
      </c>
      <c r="E7" s="3">
        <v>1756.4</v>
      </c>
      <c r="F7" s="3">
        <f t="shared" si="0"/>
        <v>97884.172000000006</v>
      </c>
    </row>
    <row r="8" spans="1:9" ht="90">
      <c r="A8" s="3" t="s">
        <v>18</v>
      </c>
      <c r="B8" s="3" t="s">
        <v>19</v>
      </c>
      <c r="C8" s="3">
        <v>56.64</v>
      </c>
      <c r="D8" s="3" t="s">
        <v>12</v>
      </c>
      <c r="E8" s="3">
        <v>4961.7299999999996</v>
      </c>
      <c r="F8" s="3">
        <f t="shared" si="0"/>
        <v>281032.3872</v>
      </c>
    </row>
    <row r="9" spans="1:9" ht="60">
      <c r="A9" s="3" t="s">
        <v>20</v>
      </c>
      <c r="B9" s="3" t="s">
        <v>21</v>
      </c>
      <c r="C9" s="3">
        <v>37.17</v>
      </c>
      <c r="D9" s="3" t="s">
        <v>22</v>
      </c>
      <c r="E9" s="3">
        <v>194.5</v>
      </c>
      <c r="F9" s="3">
        <f t="shared" si="0"/>
        <v>7229.5650000000005</v>
      </c>
    </row>
    <row r="10" spans="1:9">
      <c r="A10" s="4">
        <v>6</v>
      </c>
      <c r="B10" s="3" t="s">
        <v>23</v>
      </c>
      <c r="C10" s="3"/>
      <c r="D10" s="3"/>
      <c r="E10" s="3"/>
      <c r="F10" s="3"/>
    </row>
    <row r="11" spans="1:9">
      <c r="A11" s="3" t="s">
        <v>24</v>
      </c>
      <c r="B11" s="3" t="s">
        <v>25</v>
      </c>
      <c r="C11" s="3">
        <v>24.36</v>
      </c>
      <c r="D11" s="3" t="s">
        <v>12</v>
      </c>
      <c r="E11" s="3">
        <v>848.82</v>
      </c>
      <c r="F11" s="3">
        <f t="shared" si="0"/>
        <v>20677.2552</v>
      </c>
    </row>
    <row r="12" spans="1:9">
      <c r="A12" s="3" t="s">
        <v>26</v>
      </c>
      <c r="B12" s="3" t="s">
        <v>27</v>
      </c>
      <c r="C12" s="3">
        <v>23.11</v>
      </c>
      <c r="D12" s="3" t="s">
        <v>12</v>
      </c>
      <c r="E12" s="3">
        <v>447.06</v>
      </c>
      <c r="F12" s="3">
        <f t="shared" si="0"/>
        <v>10331.5566</v>
      </c>
    </row>
    <row r="13" spans="1:9">
      <c r="A13" s="3" t="s">
        <v>28</v>
      </c>
      <c r="B13" s="3" t="s">
        <v>29</v>
      </c>
      <c r="C13" s="3">
        <v>48.71</v>
      </c>
      <c r="D13" s="3" t="s">
        <v>12</v>
      </c>
      <c r="E13" s="3">
        <v>447.06</v>
      </c>
      <c r="F13" s="3">
        <f t="shared" si="0"/>
        <v>21776.292600000001</v>
      </c>
    </row>
    <row r="14" spans="1:9">
      <c r="A14" s="3" t="s">
        <v>30</v>
      </c>
      <c r="B14" s="3" t="s">
        <v>31</v>
      </c>
      <c r="C14" s="3">
        <v>55.73</v>
      </c>
      <c r="D14" s="3" t="s">
        <v>12</v>
      </c>
      <c r="E14" s="3">
        <v>679.66</v>
      </c>
      <c r="F14" s="3">
        <f t="shared" si="0"/>
        <v>37877.451799999995</v>
      </c>
    </row>
    <row r="15" spans="1:9">
      <c r="A15" s="3" t="s">
        <v>32</v>
      </c>
      <c r="B15" s="3" t="s">
        <v>33</v>
      </c>
      <c r="C15" s="3">
        <v>105.35</v>
      </c>
      <c r="D15" s="3" t="s">
        <v>12</v>
      </c>
      <c r="E15" s="3">
        <v>117.54</v>
      </c>
      <c r="F15" s="3">
        <f t="shared" si="0"/>
        <v>12382.839</v>
      </c>
    </row>
    <row r="16" spans="1:9">
      <c r="A16" s="3"/>
      <c r="B16" s="3"/>
      <c r="C16" s="3"/>
      <c r="D16" s="3"/>
      <c r="E16" s="3" t="s">
        <v>34</v>
      </c>
      <c r="F16" s="3">
        <f>SUM(F5:F15)</f>
        <v>513224.5699</v>
      </c>
    </row>
    <row r="17" spans="1:6">
      <c r="A17" s="5"/>
      <c r="B17" s="6"/>
      <c r="C17" s="7"/>
      <c r="D17" s="4"/>
      <c r="E17" s="3" t="s">
        <v>35</v>
      </c>
      <c r="F17" s="3">
        <f>F16*18/100</f>
        <v>92380.422582000014</v>
      </c>
    </row>
    <row r="18" spans="1:6">
      <c r="A18" s="5"/>
      <c r="B18" s="6"/>
      <c r="C18" s="7"/>
      <c r="D18" s="4"/>
      <c r="E18" s="3"/>
      <c r="F18" s="3">
        <f>F17+F16</f>
        <v>605604.99248200003</v>
      </c>
    </row>
    <row r="19" spans="1:6">
      <c r="A19" s="5"/>
      <c r="B19" s="6"/>
      <c r="C19" s="7"/>
      <c r="D19" s="4"/>
      <c r="E19" s="3" t="s">
        <v>36</v>
      </c>
      <c r="F19" s="3">
        <f>F18*1/100</f>
        <v>6056.0499248200003</v>
      </c>
    </row>
    <row r="20" spans="1:6">
      <c r="A20" s="5"/>
      <c r="B20" s="6"/>
      <c r="C20" s="7"/>
      <c r="D20" s="4"/>
      <c r="E20" s="3" t="s">
        <v>34</v>
      </c>
      <c r="F20" s="3">
        <f>F19+F18</f>
        <v>611661.04240681999</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Sheet1</vt:lpstr>
      <vt:lpstr>Sheet2</vt:lpstr>
      <vt:lpstr>Sheet3</vt:lpstr>
      <vt:lpstr>Sheet4</vt:lpstr>
      <vt:lpstr>Sheet5</vt:lpstr>
      <vt:lpstr>Sheet6</vt:lpstr>
      <vt:lpstr>Sheet7</vt:lpstr>
      <vt:lpstr>Sheet8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2022-11-25T07:23:29Z</dcterms:created>
  <dcterms:modified xsi:type="dcterms:W3CDTF">2022-11-25T07:51:50Z</dcterms:modified>
</cp:coreProperties>
</file>